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25" firstSheet="1" activeTab="1"/>
  </bookViews>
  <sheets>
    <sheet name="未上会人员" sheetId="13" state="hidden" r:id="rId1"/>
    <sheet name="汇总表" sheetId="15" r:id="rId2"/>
    <sheet name="材料提交审核" sheetId="11" state="hidden" r:id="rId3"/>
    <sheet name="意向性协议提交情况" sheetId="12" state="hidden" r:id="rId4"/>
    <sheet name="资格审查函" sheetId="14" state="hidden" r:id="rId5"/>
    <sheet name="Sheet2" sheetId="2" state="hidden" r:id="rId6"/>
    <sheet name="领域" sheetId="4" state="hidden" r:id="rId7"/>
    <sheet name="学部单位" sheetId="5" state="hidden" r:id="rId8"/>
    <sheet name="人事秘书" sheetId="3" state="hidden" r:id="rId9"/>
    <sheet name="已入职人员（和青拔合并审查）" sheetId="7" state="hidden" r:id="rId10"/>
    <sheet name="医学部单位" sheetId="8" state="hidden" r:id="rId11"/>
    <sheet name="Sheet4" sheetId="9" state="hidden" r:id="rId12"/>
    <sheet name="Sheet5" sheetId="10" state="hidden" r:id="rId13"/>
  </sheets>
  <externalReferences>
    <externalReference r:id="rId14"/>
    <externalReference r:id="rId15"/>
    <externalReference r:id="rId16"/>
    <externalReference r:id="rId17"/>
  </externalReferences>
  <definedNames>
    <definedName name="_xlnm._FilterDatabase" localSheetId="1" hidden="1">汇总表!$A$4:$AH$52</definedName>
    <definedName name="_xlnm._FilterDatabase" localSheetId="2" hidden="1">材料提交审核!$A$1:$AF$188</definedName>
    <definedName name="_xlnm._FilterDatabase" localSheetId="3" hidden="1">意向性协议提交情况!$A$1:$AF$188</definedName>
    <definedName name="_xlnm._FilterDatabase" localSheetId="5" hidden="1">Sheet2!$A$2:$H$64</definedName>
    <definedName name="_xlnm._FilterDatabase" localSheetId="7" hidden="1">学部单位!$B$1:$G$80</definedName>
    <definedName name="_xlnm._FilterDatabase" localSheetId="9" hidden="1">'已入职人员（和青拔合并审查）'!$A$1:$H$105</definedName>
    <definedName name="_xlnm._FilterDatabase" localSheetId="12" hidden="1">Sheet5!#REF!</definedName>
    <definedName name="_xlnm.Print_Area" localSheetId="8">人事秘书!$A:$G</definedName>
    <definedName name="_xlnm.Print_Area" localSheetId="2">材料提交审核!$A:$I</definedName>
    <definedName name="_xlnm.Print_Titles" localSheetId="2">材料提交审核!$1:$1</definedName>
    <definedName name="_xlnm.Print_Area" localSheetId="3">意向性协议提交情况!$A:$I</definedName>
    <definedName name="_xlnm.Print_Titles" localSheetId="3">意向性协议提交情况!$1:$1</definedName>
    <definedName name="_xlnm.Print_Area" localSheetId="4">资格审查函!$A:$G</definedName>
    <definedName name="_xlnm.Print_Area" localSheetId="1">汇总表!$A:$Z</definedName>
    <definedName name="_xlnm.Print_Titles" localSheetId="1">汇总表!$4:$4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<sst xmlns="http://schemas.openxmlformats.org/spreadsheetml/2006/main" count="2792" uniqueCount="568">
  <si>
    <t>推荐学院/医院</t>
  </si>
  <si>
    <t>姓名</t>
  </si>
  <si>
    <t>大气科学学院</t>
  </si>
  <si>
    <t>Muhammad Mubashar Ahmad Dogar</t>
  </si>
  <si>
    <t>海洋工程与技术学院</t>
  </si>
  <si>
    <t>王世民</t>
  </si>
  <si>
    <t>Balendu Shekher Giri</t>
  </si>
  <si>
    <t>计算机学院（软件学院）</t>
  </si>
  <si>
    <t>王可泽</t>
  </si>
  <si>
    <t>航空航天学院</t>
  </si>
  <si>
    <t>曾卓晖</t>
  </si>
  <si>
    <t>方亦</t>
  </si>
  <si>
    <t>徐璐媛</t>
  </si>
  <si>
    <t>附属第三医院</t>
  </si>
  <si>
    <t>余青芬</t>
  </si>
  <si>
    <t>张英彪</t>
  </si>
  <si>
    <t>公共卫生学院</t>
  </si>
  <si>
    <t>陈家锐</t>
  </si>
  <si>
    <t>理学院</t>
  </si>
  <si>
    <t>冯劼</t>
  </si>
  <si>
    <t>郝俊杰</t>
  </si>
  <si>
    <t>物理与天文学院</t>
  </si>
  <si>
    <t>徐思遥</t>
  </si>
  <si>
    <t>2024年度推荐人选汇总表</t>
  </si>
  <si>
    <t>填报单位（盖章）：                                                           填报单位负责人：                                                            填报时间：                                                                     填报人：</t>
  </si>
  <si>
    <t>序号</t>
  </si>
  <si>
    <t>职工号
（未入职留空即可）</t>
  </si>
  <si>
    <t>性别</t>
  </si>
  <si>
    <t>国籍</t>
  </si>
  <si>
    <t>出生日期
（格式：8位数字）</t>
  </si>
  <si>
    <t>最高学位</t>
  </si>
  <si>
    <t>是否为国家公派资助项目出国做博士后</t>
  </si>
  <si>
    <t>海外工作时长（月）</t>
  </si>
  <si>
    <t>在海外工作期间同时拥有国内（境内）带薪酬职位累计时长（月）</t>
  </si>
  <si>
    <r>
      <rPr>
        <b/>
        <sz val="12"/>
        <rFont val="仿宋"/>
        <charset val="134"/>
      </rPr>
      <t>博士毕业高校(</t>
    </r>
    <r>
      <rPr>
        <b/>
        <sz val="12"/>
        <color rgb="FFFF0000"/>
        <rFont val="仿宋"/>
        <charset val="134"/>
      </rPr>
      <t>官方英文全称</t>
    </r>
    <r>
      <rPr>
        <b/>
        <sz val="12"/>
        <rFont val="仿宋"/>
        <charset val="134"/>
      </rPr>
      <t>)</t>
    </r>
  </si>
  <si>
    <r>
      <rPr>
        <b/>
        <sz val="12"/>
        <rFont val="仿宋"/>
        <charset val="134"/>
      </rPr>
      <t>博士毕业高校(</t>
    </r>
    <r>
      <rPr>
        <b/>
        <sz val="12"/>
        <color rgb="FFFF0000"/>
        <rFont val="仿宋"/>
        <charset val="134"/>
      </rPr>
      <t>官方中文全称</t>
    </r>
    <r>
      <rPr>
        <b/>
        <sz val="12"/>
        <rFont val="仿宋"/>
        <charset val="134"/>
      </rPr>
      <t>)</t>
    </r>
  </si>
  <si>
    <t>博士毕业高校是否为2024年QS世界排名前200大学</t>
  </si>
  <si>
    <t>回国(来华)前所在国家或地区</t>
  </si>
  <si>
    <r>
      <rPr>
        <b/>
        <sz val="12"/>
        <rFont val="仿宋"/>
        <charset val="134"/>
      </rPr>
      <t>回国(来华)前任职单位(</t>
    </r>
    <r>
      <rPr>
        <b/>
        <sz val="12"/>
        <color rgb="FFFF0000"/>
        <rFont val="仿宋"/>
        <charset val="134"/>
      </rPr>
      <t>官方英文全称</t>
    </r>
    <r>
      <rPr>
        <b/>
        <sz val="12"/>
        <rFont val="仿宋"/>
        <charset val="134"/>
      </rPr>
      <t>)</t>
    </r>
  </si>
  <si>
    <r>
      <rPr>
        <b/>
        <sz val="12"/>
        <rFont val="仿宋"/>
        <charset val="134"/>
      </rPr>
      <t>回国(来华)前任职单位(</t>
    </r>
    <r>
      <rPr>
        <b/>
        <sz val="12"/>
        <color rgb="FFFF0000"/>
        <rFont val="仿宋"/>
        <charset val="134"/>
      </rPr>
      <t>官方中文全称</t>
    </r>
    <r>
      <rPr>
        <b/>
        <sz val="12"/>
        <rFont val="仿宋"/>
        <charset val="134"/>
      </rPr>
      <t>)</t>
    </r>
  </si>
  <si>
    <t>回国(来华)前专业技术职务（英文）</t>
  </si>
  <si>
    <t>回国(来华)前专业技术职务（中文）</t>
  </si>
  <si>
    <t>申请代码
(填写系统中选择的代码)</t>
  </si>
  <si>
    <t>研究方向</t>
  </si>
  <si>
    <r>
      <rPr>
        <b/>
        <sz val="12"/>
        <rFont val="仿宋"/>
        <charset val="134"/>
      </rPr>
      <t>专业领域</t>
    </r>
    <r>
      <rPr>
        <b/>
        <sz val="12"/>
        <color rgb="FFFF0000"/>
        <rFont val="仿宋"/>
        <charset val="134"/>
      </rPr>
      <t>（下拉选项）</t>
    </r>
  </si>
  <si>
    <t>海外工作终止时间（格式：8位数字）</t>
  </si>
  <si>
    <t>回国（来华）时间（出入境记录时间）（格式：8位数字）</t>
  </si>
  <si>
    <t>是否已入职我校</t>
  </si>
  <si>
    <t>现聘任专业技术职务</t>
  </si>
  <si>
    <t>近5年突出业绩
（CNS正刊或子刊文章，以及其他高水平期刊文章；主持项目；其他）</t>
  </si>
  <si>
    <t>近5年主持国自然项目情况</t>
  </si>
  <si>
    <r>
      <rPr>
        <b/>
        <sz val="12"/>
        <rFont val="仿宋"/>
        <charset val="134"/>
      </rPr>
      <t>近5年</t>
    </r>
    <r>
      <rPr>
        <b/>
        <sz val="12"/>
        <color rgb="FFFF0000"/>
        <rFont val="仿宋"/>
        <charset val="134"/>
      </rPr>
      <t>主持</t>
    </r>
    <r>
      <rPr>
        <b/>
        <sz val="12"/>
        <rFont val="仿宋"/>
        <charset val="134"/>
      </rPr>
      <t>海外项目情况</t>
    </r>
  </si>
  <si>
    <r>
      <t>近5年代表性论著发表情况（</t>
    </r>
    <r>
      <rPr>
        <b/>
        <sz val="12"/>
        <color rgb="FFFF0000"/>
        <rFont val="仿宋"/>
        <charset val="134"/>
      </rPr>
      <t>仅统计一作或通讯</t>
    </r>
    <r>
      <rPr>
        <b/>
        <sz val="12"/>
        <color theme="1"/>
        <rFont val="仿宋"/>
        <charset val="134"/>
      </rPr>
      <t>）</t>
    </r>
  </si>
  <si>
    <r>
      <rPr>
        <b/>
        <sz val="12"/>
        <color rgb="FFFF0000"/>
        <rFont val="仿宋"/>
        <charset val="134"/>
      </rPr>
      <t>授权</t>
    </r>
    <r>
      <rPr>
        <b/>
        <sz val="12"/>
        <rFont val="仿宋"/>
        <charset val="134"/>
      </rPr>
      <t>发明专利</t>
    </r>
  </si>
  <si>
    <t>海外奖励（注明排序）</t>
  </si>
  <si>
    <t>申请代码
(在系统中选择，可先留空)</t>
  </si>
  <si>
    <t>专业领域（下拉选项）</t>
  </si>
  <si>
    <t>CNS正刊数</t>
  </si>
  <si>
    <t>CNS子刊数</t>
  </si>
  <si>
    <t>除CNS外，研究领域顶刊数（并列出详细发表情况）</t>
  </si>
  <si>
    <t>XXXX学院</t>
  </si>
  <si>
    <t>张三</t>
  </si>
  <si>
    <t>男</t>
  </si>
  <si>
    <t>中国</t>
  </si>
  <si>
    <t>博士</t>
  </si>
  <si>
    <t>否</t>
  </si>
  <si>
    <t>The University of Queensland</t>
  </si>
  <si>
    <t>昆士兰大学</t>
  </si>
  <si>
    <t>是</t>
  </si>
  <si>
    <t>澳大利亚</t>
  </si>
  <si>
    <t>The University of Manchester</t>
  </si>
  <si>
    <t>曼彻斯特大学</t>
  </si>
  <si>
    <t>Postdoctoral Research Associate</t>
  </si>
  <si>
    <t>博士后</t>
  </si>
  <si>
    <t>A2001.凝聚态物质结构、相变和晶格动力学</t>
  </si>
  <si>
    <t>表征与分析技术</t>
  </si>
  <si>
    <t>材料科学</t>
  </si>
  <si>
    <t>已入职</t>
  </si>
  <si>
    <t>副教授</t>
  </si>
  <si>
    <t>以第一作者发表2篇Nature，1篇ACS Nano，1篇Small。主持国家自然科学基金青年基金</t>
  </si>
  <si>
    <t>国自然青年项目1项</t>
  </si>
  <si>
    <t>无</t>
  </si>
  <si>
    <t>3（XXX期刊全称1篇；XXX期刊全称2篇）</t>
  </si>
  <si>
    <t>英国发明专利1项</t>
  </si>
  <si>
    <t>推荐人选汇总表</t>
  </si>
  <si>
    <t>政治把关与师德审核表</t>
  </si>
  <si>
    <t>单位评议结果和推荐意见</t>
  </si>
  <si>
    <t>依托单位审查及推荐意见模板</t>
  </si>
  <si>
    <t>材料科学与工程学院</t>
  </si>
  <si>
    <t>邹逸超</t>
  </si>
  <si>
    <t>女</t>
  </si>
  <si>
    <t>曾志平</t>
  </si>
  <si>
    <t>材料学院</t>
  </si>
  <si>
    <t>李建军</t>
  </si>
  <si>
    <t>未入职</t>
  </si>
  <si>
    <t>陈楷炫</t>
  </si>
  <si>
    <t>张茜</t>
  </si>
  <si>
    <t>李相国</t>
  </si>
  <si>
    <t>测绘科学与技术学院</t>
  </si>
  <si>
    <t>赵涌泉</t>
  </si>
  <si>
    <t>胡鹏鹏</t>
  </si>
  <si>
    <t>Kang Chuen Siang 江俊翔</t>
  </si>
  <si>
    <t>廖春华</t>
  </si>
  <si>
    <t>杜亚星</t>
  </si>
  <si>
    <t>高中明</t>
  </si>
  <si>
    <t>李炎桐</t>
  </si>
  <si>
    <t>李政桐</t>
  </si>
  <si>
    <t>莫梓伟</t>
  </si>
  <si>
    <t>杨铭</t>
  </si>
  <si>
    <t>Atta Rasool</t>
  </si>
  <si>
    <t>Muhsin Muhammed</t>
  </si>
  <si>
    <t>Omid Ghorbanzadeh</t>
  </si>
  <si>
    <t>地理科学与规划学院</t>
  </si>
  <si>
    <t>周煜</t>
  </si>
  <si>
    <t>陈梓烽</t>
  </si>
  <si>
    <t>朱鹏</t>
  </si>
  <si>
    <t>冯志昕</t>
  </si>
  <si>
    <t>谢静</t>
  </si>
  <si>
    <t>张海成</t>
  </si>
  <si>
    <t>周春略</t>
  </si>
  <si>
    <t>梅逸文</t>
  </si>
  <si>
    <t>地球科学与工程学院</t>
  </si>
  <si>
    <t>邢天戈</t>
  </si>
  <si>
    <t>程岩</t>
  </si>
  <si>
    <t>李双庆</t>
  </si>
  <si>
    <t>电子与通信工程学院</t>
  </si>
  <si>
    <t>丛玉来</t>
  </si>
  <si>
    <t>电子与信息工程学院（微电子学院）</t>
  </si>
  <si>
    <t>唐帅</t>
  </si>
  <si>
    <t>王东飞</t>
  </si>
  <si>
    <t>陈小良</t>
  </si>
  <si>
    <t>韩羽</t>
  </si>
  <si>
    <t>王瑞军</t>
  </si>
  <si>
    <t>高莹</t>
  </si>
  <si>
    <t>附属第八医院（深圳福田）</t>
  </si>
  <si>
    <t>齐国斌</t>
  </si>
  <si>
    <t>附属第七医院（深圳）</t>
  </si>
  <si>
    <t>周国影</t>
  </si>
  <si>
    <t>李江</t>
  </si>
  <si>
    <t>丁肖凡</t>
  </si>
  <si>
    <t>牛晓佳</t>
  </si>
  <si>
    <t>李莎莎</t>
  </si>
  <si>
    <t>宗盛华</t>
  </si>
  <si>
    <t>邹睿</t>
  </si>
  <si>
    <t>郑悦</t>
  </si>
  <si>
    <t>附属第五医院</t>
  </si>
  <si>
    <t>何祎</t>
  </si>
  <si>
    <t>周学拳</t>
  </si>
  <si>
    <t>附属第一医院</t>
  </si>
  <si>
    <t>巢晓娟</t>
  </si>
  <si>
    <t>王世研</t>
  </si>
  <si>
    <t>李婧婷</t>
  </si>
  <si>
    <t>毛铎</t>
  </si>
  <si>
    <t>朱博</t>
  </si>
  <si>
    <t>何正祥</t>
  </si>
  <si>
    <t>吴超</t>
  </si>
  <si>
    <t>王系伟</t>
  </si>
  <si>
    <t>张美玲</t>
  </si>
  <si>
    <t>周蕾</t>
  </si>
  <si>
    <t>胡世贤</t>
  </si>
  <si>
    <t>查智豪</t>
  </si>
  <si>
    <t>附属第六医院（胃肠肛门医院）</t>
  </si>
  <si>
    <t>涂召旭</t>
  </si>
  <si>
    <t>张王剑</t>
  </si>
  <si>
    <t>王玮</t>
  </si>
  <si>
    <t>佘睿</t>
  </si>
  <si>
    <t>柳峰</t>
  </si>
  <si>
    <t>曹颖婷</t>
  </si>
  <si>
    <t>林自强</t>
  </si>
  <si>
    <t>袁姣</t>
  </si>
  <si>
    <t>公共卫生学院（深圳）</t>
  </si>
  <si>
    <t>战义强</t>
  </si>
  <si>
    <t>向建帮</t>
  </si>
  <si>
    <t>陈顺华</t>
  </si>
  <si>
    <t>李晓天</t>
  </si>
  <si>
    <t>杜现平</t>
  </si>
  <si>
    <t>谈伟恺</t>
  </si>
  <si>
    <t>徐海通</t>
  </si>
  <si>
    <t>张晓鹤</t>
  </si>
  <si>
    <t xml:space="preserve">男 </t>
  </si>
  <si>
    <t>海洋科学学院</t>
  </si>
  <si>
    <t>Tham Yee Jun</t>
  </si>
  <si>
    <t>王佳琪</t>
  </si>
  <si>
    <t>王鹏</t>
  </si>
  <si>
    <t>于小龙</t>
  </si>
  <si>
    <t>护理学院</t>
  </si>
  <si>
    <t>刘婷</t>
  </si>
  <si>
    <t>夏薇</t>
  </si>
  <si>
    <t>化学工程与技术学院</t>
  </si>
  <si>
    <t>李意</t>
  </si>
  <si>
    <t>谢昉曦</t>
  </si>
  <si>
    <t>王郴慧</t>
  </si>
  <si>
    <t>邢政</t>
  </si>
  <si>
    <t>化学学院</t>
  </si>
  <si>
    <t>陈成侠</t>
  </si>
  <si>
    <t>石文</t>
  </si>
  <si>
    <t>许海森</t>
  </si>
  <si>
    <t>环境科学与工程学院</t>
  </si>
  <si>
    <t>李蕊</t>
  </si>
  <si>
    <t>张良</t>
  </si>
  <si>
    <t>杨哲</t>
  </si>
  <si>
    <t>王文斌</t>
  </si>
  <si>
    <t>邴振山</t>
  </si>
  <si>
    <t>杨磊</t>
  </si>
  <si>
    <t>赵帅</t>
  </si>
  <si>
    <t>郑立洋</t>
  </si>
  <si>
    <t>苏伟</t>
  </si>
  <si>
    <t>王景辉</t>
  </si>
  <si>
    <t>王子丽</t>
  </si>
  <si>
    <t>农学院</t>
  </si>
  <si>
    <t>黄磊</t>
  </si>
  <si>
    <t>孙宇晴</t>
  </si>
  <si>
    <t>王东皓</t>
  </si>
  <si>
    <t>朱冠恒</t>
  </si>
  <si>
    <t>商学院</t>
  </si>
  <si>
    <t>姜坤</t>
  </si>
  <si>
    <t>生命科学学院</t>
  </si>
  <si>
    <t>刘俊</t>
  </si>
  <si>
    <t>曾咏伦</t>
  </si>
  <si>
    <t>生态学院</t>
  </si>
  <si>
    <t>马子龙</t>
  </si>
  <si>
    <t>王玥</t>
  </si>
  <si>
    <t>邹媛</t>
  </si>
  <si>
    <t>杨弦</t>
  </si>
  <si>
    <t>杨宇晨</t>
  </si>
  <si>
    <t>Zeng Yiwen</t>
  </si>
  <si>
    <t>生物医学工程学院</t>
  </si>
  <si>
    <t>张俭嘉</t>
  </si>
  <si>
    <t>刘梦汀</t>
  </si>
  <si>
    <t>数学学院</t>
  </si>
  <si>
    <t>谢恒</t>
  </si>
  <si>
    <t>数学学院（珠海）</t>
  </si>
  <si>
    <t>谢佳佑</t>
  </si>
  <si>
    <t>张磊</t>
  </si>
  <si>
    <t>孙逸仙纪念医院（附属第二医院）</t>
  </si>
  <si>
    <t>李钦</t>
  </si>
  <si>
    <t>谢丽斯</t>
  </si>
  <si>
    <t>韦备</t>
  </si>
  <si>
    <t>土木工程学院</t>
  </si>
  <si>
    <t>代超</t>
  </si>
  <si>
    <t>王响</t>
  </si>
  <si>
    <t>唐可欣</t>
  </si>
  <si>
    <t>吕洋</t>
  </si>
  <si>
    <t>张靖文</t>
  </si>
  <si>
    <t>冯翠杰</t>
  </si>
  <si>
    <t>贺志华</t>
  </si>
  <si>
    <t>黄胜</t>
  </si>
  <si>
    <t>贺凯</t>
  </si>
  <si>
    <t>冯宇</t>
  </si>
  <si>
    <t>兰海涛</t>
  </si>
  <si>
    <t>白睿</t>
  </si>
  <si>
    <t>杨宏伟</t>
  </si>
  <si>
    <t>网络空间安全学院</t>
  </si>
  <si>
    <t>丁月民</t>
  </si>
  <si>
    <t>薛磊</t>
  </si>
  <si>
    <t>沈家星</t>
  </si>
  <si>
    <t>微电子科学与技术学院</t>
  </si>
  <si>
    <t>陈庆明</t>
  </si>
  <si>
    <t>朱述炎</t>
  </si>
  <si>
    <t>物理学院</t>
  </si>
  <si>
    <t>李宁</t>
  </si>
  <si>
    <t>李竟成</t>
  </si>
  <si>
    <t>李文亮</t>
  </si>
  <si>
    <t>王靖颖</t>
  </si>
  <si>
    <t>张云蔚</t>
  </si>
  <si>
    <t>陈继尧</t>
  </si>
  <si>
    <t>温燮文</t>
  </si>
  <si>
    <t>尧江明</t>
  </si>
  <si>
    <t>黄发朋</t>
  </si>
  <si>
    <t>纪龙</t>
  </si>
  <si>
    <t>赵国英</t>
  </si>
  <si>
    <t>李刚</t>
  </si>
  <si>
    <t>先进能源学院</t>
  </si>
  <si>
    <t>韵勤柏</t>
  </si>
  <si>
    <t>药学院</t>
  </si>
  <si>
    <t>王巍</t>
  </si>
  <si>
    <t>李航</t>
  </si>
  <si>
    <t>医学院</t>
  </si>
  <si>
    <t>黄米妮</t>
  </si>
  <si>
    <t>政治与公共事务管理学院</t>
  </si>
  <si>
    <t>陈娜</t>
  </si>
  <si>
    <t>智能工程学院</t>
  </si>
  <si>
    <t>杨芳芳</t>
  </si>
  <si>
    <t>吕熙敏</t>
  </si>
  <si>
    <t>关金平</t>
  </si>
  <si>
    <t>中法核工程与技术学院</t>
  </si>
  <si>
    <t>朱晓文</t>
  </si>
  <si>
    <t>赵云飞</t>
  </si>
  <si>
    <t>于国鹏</t>
  </si>
  <si>
    <t>徐红</t>
  </si>
  <si>
    <t>魏月环</t>
  </si>
  <si>
    <t>中山眼科中心</t>
  </si>
  <si>
    <t>张静</t>
  </si>
  <si>
    <t>郑斐晖</t>
  </si>
  <si>
    <t>中山医学院</t>
  </si>
  <si>
    <t>方立</t>
  </si>
  <si>
    <t>黄俊庭</t>
  </si>
  <si>
    <t>刘思雪</t>
  </si>
  <si>
    <t>肿瘤防治中心（肿瘤医院、肿瘤研究所）</t>
  </si>
  <si>
    <t>李良季</t>
  </si>
  <si>
    <t>申颖</t>
  </si>
  <si>
    <t>卢广</t>
  </si>
  <si>
    <t>陆小冬</t>
  </si>
  <si>
    <t>管理学院（创业学院）</t>
  </si>
  <si>
    <t>张子龙</t>
  </si>
  <si>
    <t>软件工程学院</t>
  </si>
  <si>
    <t>南雨宏</t>
  </si>
  <si>
    <t>蒋红兵</t>
  </si>
  <si>
    <t>计算机学院</t>
  </si>
  <si>
    <t>意向性协议</t>
  </si>
  <si>
    <t>江俊翔</t>
  </si>
  <si>
    <t>已交</t>
  </si>
  <si>
    <t>邮箱</t>
  </si>
  <si>
    <t>人事秘书</t>
  </si>
  <si>
    <t>\\desktop-vjftgim\E\0.人才项目\6.海外优青（废）\0.申报\2022年\11返回单位核对申报人\第一轮汇总表\</t>
  </si>
  <si>
    <t>\\desktop-vjftgim\E\0.人才项目\6.海外优青（废）\0.申报\2022年\11返回单位核对申报人\第一轮汇总表\材料科学与工程学院.xlsx</t>
  </si>
  <si>
    <t>\\desktop-vjftgim\E\0.人才项目\6.海外优青（废）\0.申报\2022年\11返回单位核对申报人\第一轮汇总表\材料学院.xlsx</t>
  </si>
  <si>
    <t>lidw9@mail.sysu.edu.cn</t>
  </si>
  <si>
    <t>李德伟</t>
  </si>
  <si>
    <t>\\desktop-vjftgim\E\0.人才项目\6.海外优青（废）\0.申报\2022年\11返回单位核对申报人\第一轮汇总表\测绘科学与技术学院.xlsx</t>
  </si>
  <si>
    <t>\\desktop-vjftgim\E\0.人才项目\6.海外优青（废）\0.申报\2022年\11返回单位核对申报人\第一轮汇总表\大气科学学院.xlsx</t>
  </si>
  <si>
    <t>\\desktop-vjftgim\E\0.人才项目\6.海外优青（废）\0.申报\2022年\11返回单位核对申报人\第一轮汇总表\地理科学与规划学院.xlsx</t>
  </si>
  <si>
    <t>zhouchj25@mail.sysu.edu.cn</t>
  </si>
  <si>
    <t>周长吉</t>
  </si>
  <si>
    <t>\\desktop-vjftgim\E\0.人才项目\6.海外优青（废）\0.申报\2022年\11返回单位核对申报人\第一轮汇总表\地球科学与工程学院.xlsx</t>
  </si>
  <si>
    <t>fengyj27@mail.sysu.edu.cn</t>
  </si>
  <si>
    <t>冯月姣</t>
  </si>
  <si>
    <t>\\desktop-vjftgim\E\0.人才项目\6.海外优青（废）\0.申报\2022年\11返回单位核对申报人\第一轮汇总表\电子与通信工程学院.xlsx</t>
  </si>
  <si>
    <t>\\desktop-vjftgim\E\0.人才项目\6.海外优青（废）\0.申报\2022年\11返回单位核对申报人\第一轮汇总表\电子与信息工程学院（微电子学院）.xlsx</t>
  </si>
  <si>
    <t>\\desktop-vjftgim\E\0.人才项目\6.海外优青（废）\0.申报\2022年\11返回单位核对申报人\第一轮汇总表\附属第八医院（深圳福田）.xlsx</t>
  </si>
  <si>
    <t>\\desktop-vjftgim\E\0.人才项目\6.海外优青（废）\0.申报\2022年\11返回单位核对申报人\第一轮汇总表\附属第七医院（深圳）.xlsx</t>
  </si>
  <si>
    <t>\\desktop-vjftgim\E\0.人才项目\6.海外优青（废）\0.申报\2022年\11返回单位核对申报人\第一轮汇总表\附属第三医院.xlsx</t>
  </si>
  <si>
    <t>\\desktop-vjftgim\E\0.人才项目\6.海外优青（废）\0.申报\2022年\11返回单位核对申报人\第一轮汇总表\附属第五医院.xlsx</t>
  </si>
  <si>
    <t>wangclian3@mail.sysu.edu.cn</t>
  </si>
  <si>
    <t>王彩莲</t>
  </si>
  <si>
    <t>\\desktop-vjftgim\E\0.人才项目\6.海外优青（废）\0.申报\2022年\11返回单位核对申报人\第一轮汇总表\附属第一医院.xlsx</t>
  </si>
  <si>
    <t>\\desktop-vjftgim\E\0.人才项目\6.海外优青（废）\0.申报\2022年\11返回单位核对申报人\第一轮汇总表\附属第六医院（胃肠肛门医院）.xlsx</t>
  </si>
  <si>
    <t>\\desktop-vjftgim\E\0.人才项目\6.海外优青（废）\0.申报\2022年\11返回单位核对申报人\第一轮汇总表\公共卫生学院.xlsx</t>
  </si>
  <si>
    <t>\\desktop-vjftgim\E\0.人才项目\6.海外优青（废）\0.申报\2022年\11返回单位核对申报人\第一轮汇总表\公共卫生学院（深圳）.xlsx</t>
  </si>
  <si>
    <t>\\desktop-vjftgim\E\0.人才项目\6.海外优青（废）\0.申报\2022年\11返回单位核对申报人\第一轮汇总表\海洋工程与技术学院.xlsx</t>
  </si>
  <si>
    <t>\\desktop-vjftgim\E\0.人才项目\6.海外优青（废）\0.申报\2022年\11返回单位核对申报人\第一轮汇总表\海洋科学学院.xlsx</t>
  </si>
  <si>
    <t>\\desktop-vjftgim\E\0.人才项目\6.海外优青（废）\0.申报\2022年\11返回单位核对申报人\第一轮汇总表\护理学院.xlsx</t>
  </si>
  <si>
    <t>\\desktop-vjftgim\E\0.人才项目\6.海外优青（废）\0.申报\2022年\11返回单位核对申报人\第一轮汇总表\化学工程与技术学院.xlsx</t>
  </si>
  <si>
    <t>wangjs27@mail.sysu.edu.cn</t>
  </si>
  <si>
    <t>王静思</t>
  </si>
  <si>
    <t>\\desktop-vjftgim\E\0.人才项目\6.海外优青（废）\0.申报\2022年\11返回单位核对申报人\第一轮汇总表\化学学院.xlsx</t>
  </si>
  <si>
    <t>\\desktop-vjftgim\E\0.人才项目\6.海外优青（废）\0.申报\2022年\11返回单位核对申报人\第一轮汇总表\环境科学与工程学院.xlsx</t>
  </si>
  <si>
    <t>\\desktop-vjftgim\E\0.人才项目\6.海外优青（废）\0.申报\2022年\11返回单位核对申报人\第一轮汇总表\计算机学院（软件学院）.xlsx</t>
  </si>
  <si>
    <t>\\desktop-vjftgim\E\0.人才项目\6.海外优青（废）\0.申报\2022年\11返回单位核对申报人\第一轮汇总表\理学院.xlsx</t>
  </si>
  <si>
    <t>\\desktop-vjftgim\E\0.人才项目\6.海外优青（废）\0.申报\2022年\11返回单位核对申报人\第一轮汇总表\农学院.xlsx</t>
  </si>
  <si>
    <t>\\desktop-vjftgim\E\0.人才项目\6.海外优青（废）\0.申报\2022年\11返回单位核对申报人\第一轮汇总表\商学院.xlsx</t>
  </si>
  <si>
    <t>cainq3@mail.sysu.edu.cn</t>
  </si>
  <si>
    <t>蔡南乔</t>
  </si>
  <si>
    <t>\\desktop-vjftgim\E\0.人才项目\6.海外优青（废）\0.申报\2022年\11返回单位核对申报人\第一轮汇总表\生命科学学院.xlsx</t>
  </si>
  <si>
    <t>\\desktop-vjftgim\E\0.人才项目\6.海外优青（废）\0.申报\2022年\11返回单位核对申报人\第一轮汇总表\生态学院.xlsx</t>
  </si>
  <si>
    <t>\\desktop-vjftgim\E\0.人才项目\6.海外优青（废）\0.申报\2022年\11返回单位核对申报人\第一轮汇总表\生物医学工程学院.xlsx</t>
  </si>
  <si>
    <t>\\desktop-vjftgim\E\0.人才项目\6.海外优青（废）\0.申报\2022年\11返回单位核对申报人\第一轮汇总表\数学学院.xlsx</t>
  </si>
  <si>
    <t>yehaixia@mail.sysu.edu.cn</t>
  </si>
  <si>
    <t>叶海霞</t>
  </si>
  <si>
    <t>\\desktop-vjftgim\E\0.人才项目\6.海外优青（废）\0.申报\2022年\11返回单位核对申报人\第一轮汇总表\数学学院（珠海）.xlsx</t>
  </si>
  <si>
    <t>\\desktop-vjftgim\E\0.人才项目\6.海外优青（废）\0.申报\2022年\11返回单位核对申报人\第一轮汇总表\孙逸仙纪念医院（附属第二医院）.xlsx</t>
  </si>
  <si>
    <t>\\desktop-vjftgim\E\0.人才项目\6.海外优青（废）\0.申报\2022年\11返回单位核对申报人\第一轮汇总表\土木工程学院.xlsx</t>
  </si>
  <si>
    <t>\\desktop-vjftgim\E\0.人才项目\6.海外优青（废）\0.申报\2022年\11返回单位核对申报人\第一轮汇总表\网络空间安全学院.xlsx</t>
  </si>
  <si>
    <t>\\desktop-vjftgim\E\0.人才项目\6.海外优青（废）\0.申报\2022年\11返回单位核对申报人\第一轮汇总表\微电子科学与技术学院.xlsx</t>
  </si>
  <si>
    <t>\\desktop-vjftgim\E\0.人才项目\6.海外优青（废）\0.申报\2022年\11返回单位核对申报人\第一轮汇总表\物理学院.xlsx</t>
  </si>
  <si>
    <t>\\desktop-vjftgim\E\0.人才项目\6.海外优青（废）\0.申报\2022年\11返回单位核对申报人\第一轮汇总表\物理与天文学院.xlsx</t>
  </si>
  <si>
    <t>\\desktop-vjftgim\E\0.人才项目\6.海外优青（废）\0.申报\2022年\11返回单位核对申报人\第一轮汇总表\先进能源学院.xlsx</t>
  </si>
  <si>
    <t>bshr@mail.sysu.edu.cn</t>
  </si>
  <si>
    <t>严丹虹</t>
  </si>
  <si>
    <t>\\desktop-vjftgim\E\0.人才项目\6.海外优青（废）\0.申报\2022年\11返回单位核对申报人\第一轮汇总表\管理学院（创业学院）.xlsx</t>
  </si>
  <si>
    <t>\\desktop-vjftgim\E\0.人才项目\6.海外优青（废）\0.申报\2022年\11返回单位核对申报人\第一轮汇总表\药学院.xlsx</t>
  </si>
  <si>
    <t>\\desktop-vjftgim\E\0.人才项目\6.海外优青（废）\0.申报\2022年\11返回单位核对申报人\第一轮汇总表\医学院.xlsx</t>
  </si>
  <si>
    <t>\\desktop-vjftgim\E\0.人才项目\6.海外优青（废）\0.申报\2022年\11返回单位核对申报人\第一轮汇总表\政治与公共事务管理学院.xlsx</t>
  </si>
  <si>
    <r>
      <rPr>
        <sz val="12"/>
        <rFont val="宋体"/>
        <charset val="134"/>
      </rPr>
      <t>智能工程学院</t>
    </r>
  </si>
  <si>
    <t>\\desktop-vjftgim\E\0.人才项目\6.海外优青（废）\0.申报\2022年\11返回单位核对申报人\第一轮汇总表\智能工程学院.xlsx</t>
  </si>
  <si>
    <t>\\desktop-vjftgim\E\0.人才项目\6.海外优青（废）\0.申报\2022年\11返回单位核对申报人\第一轮汇总表\中法核工程与技术学院.xlsx</t>
  </si>
  <si>
    <t>\\desktop-vjftgim\E\0.人才项目\6.海外优青（废）\0.申报\2022年\11返回单位核对申报人\第一轮汇总表\中山眼科中心.xlsx</t>
  </si>
  <si>
    <t>\\desktop-vjftgim\E\0.人才项目\6.海外优青（废）\0.申报\2022年\11返回单位核对申报人\第一轮汇总表\中山医学院.xlsx</t>
  </si>
  <si>
    <t>\\desktop-vjftgim\E\0.人才项目\6.海外优青（废）\0.申报\2022年\11返回单位核对申报人\第一轮汇总表\肿瘤防治中心（肿瘤医院、肿瘤研究所）.xlsx</t>
  </si>
  <si>
    <t>彭晓</t>
  </si>
  <si>
    <t>\\desktop-vjftgim\E\0.人才项目\6.海外优青（废）\0.申报\2022年\11返回单位核对申报人\第一轮汇总表\软件工程学院.xlsx</t>
  </si>
  <si>
    <t>pantch3@mail.sysu.edu.cn</t>
  </si>
  <si>
    <t>潘天成</t>
  </si>
  <si>
    <t>意向申报人数</t>
  </si>
  <si>
    <t xml:space="preserve">备注 </t>
  </si>
  <si>
    <t>建议</t>
  </si>
  <si>
    <t>2理工科</t>
  </si>
  <si>
    <t>超过5人，8个单位</t>
  </si>
  <si>
    <t>单位做好形式审查，做好填报指导</t>
  </si>
  <si>
    <t>3医科</t>
  </si>
  <si>
    <t>5人，7个单位</t>
  </si>
  <si>
    <t>3-4人，16个单位</t>
  </si>
  <si>
    <t>继续动员推荐，做好填报指导</t>
  </si>
  <si>
    <t>1文科</t>
  </si>
  <si>
    <t>1-2人，16个单位</t>
  </si>
  <si>
    <t>建议与单位领导沟通，继续动员推荐</t>
  </si>
  <si>
    <t>心理学系</t>
  </si>
  <si>
    <t>岭南学院</t>
  </si>
  <si>
    <t>无人申报，13个单位</t>
  </si>
  <si>
    <t>附属口腔医院</t>
  </si>
  <si>
    <t>先进制造学院</t>
  </si>
  <si>
    <t>集成电路学院</t>
  </si>
  <si>
    <t>药学院（深圳）</t>
  </si>
  <si>
    <t>人工智能学院</t>
  </si>
  <si>
    <t>系统科学与工程学院</t>
  </si>
  <si>
    <t>旅游学院</t>
  </si>
  <si>
    <t>国际金融学院</t>
  </si>
  <si>
    <t>信息管理学院</t>
  </si>
  <si>
    <t>传播与设计学院</t>
  </si>
  <si>
    <t>合计</t>
  </si>
  <si>
    <t>/</t>
  </si>
  <si>
    <t>领域</t>
  </si>
  <si>
    <t>申报人数</t>
  </si>
  <si>
    <t>数学</t>
  </si>
  <si>
    <t>物理</t>
  </si>
  <si>
    <t>化学</t>
  </si>
  <si>
    <t>环境与地球科学</t>
  </si>
  <si>
    <t>信息科学</t>
  </si>
  <si>
    <t>工程科学</t>
  </si>
  <si>
    <t>生命科学</t>
  </si>
  <si>
    <t>医学</t>
  </si>
  <si>
    <t>管理科学</t>
  </si>
  <si>
    <t>学部</t>
  </si>
  <si>
    <t>学部码</t>
  </si>
  <si>
    <t>单位码</t>
  </si>
  <si>
    <t>数学物理科学部</t>
  </si>
  <si>
    <t>化学科学部</t>
  </si>
  <si>
    <t>生命科学部</t>
  </si>
  <si>
    <t>地球科学部</t>
  </si>
  <si>
    <t>工程与材料科学部</t>
  </si>
  <si>
    <t>信息科学部</t>
  </si>
  <si>
    <t>管理科学部</t>
  </si>
  <si>
    <t>医学科学部</t>
  </si>
  <si>
    <t>总计</t>
  </si>
  <si>
    <t>职工号</t>
  </si>
  <si>
    <t>类型</t>
  </si>
  <si>
    <t>200199</t>
  </si>
  <si>
    <t>引进类青年项目</t>
  </si>
  <si>
    <t>200350</t>
  </si>
  <si>
    <t>210213</t>
  </si>
  <si>
    <t>210097</t>
  </si>
  <si>
    <t>200231</t>
  </si>
  <si>
    <t>210090</t>
  </si>
  <si>
    <t>210089</t>
  </si>
  <si>
    <t>210076</t>
  </si>
  <si>
    <t>210132</t>
  </si>
  <si>
    <t>210246</t>
  </si>
  <si>
    <t>200330</t>
  </si>
  <si>
    <t>210284</t>
  </si>
  <si>
    <t>210227</t>
  </si>
  <si>
    <t>210001</t>
  </si>
  <si>
    <t>200378</t>
  </si>
  <si>
    <t>200267</t>
  </si>
  <si>
    <t>795109</t>
  </si>
  <si>
    <t>213001</t>
  </si>
  <si>
    <t>215341</t>
  </si>
  <si>
    <t>211004</t>
  </si>
  <si>
    <t>211002</t>
  </si>
  <si>
    <t>214068</t>
  </si>
  <si>
    <t>210101</t>
  </si>
  <si>
    <t>210052</t>
  </si>
  <si>
    <t>210170</t>
  </si>
  <si>
    <t>200346</t>
  </si>
  <si>
    <t>210266</t>
  </si>
  <si>
    <t>210282</t>
  </si>
  <si>
    <t>210032</t>
  </si>
  <si>
    <t>200189</t>
  </si>
  <si>
    <t>210188</t>
  </si>
  <si>
    <t>210158</t>
  </si>
  <si>
    <t>210023</t>
  </si>
  <si>
    <t>210096</t>
  </si>
  <si>
    <t>210057</t>
  </si>
  <si>
    <t>200348</t>
  </si>
  <si>
    <t>210279</t>
  </si>
  <si>
    <t>200377</t>
  </si>
  <si>
    <t>200339</t>
  </si>
  <si>
    <t>210080</t>
  </si>
  <si>
    <t>210095</t>
  </si>
  <si>
    <t>210031</t>
  </si>
  <si>
    <t>210112</t>
  </si>
  <si>
    <t>200344</t>
  </si>
  <si>
    <t>210315</t>
  </si>
  <si>
    <t>210106</t>
  </si>
  <si>
    <t>210319</t>
  </si>
  <si>
    <t>212083</t>
  </si>
  <si>
    <t>222001</t>
  </si>
  <si>
    <t>210250</t>
  </si>
  <si>
    <t>210185</t>
  </si>
  <si>
    <t>210218</t>
  </si>
  <si>
    <t>210289</t>
  </si>
  <si>
    <t>210298</t>
  </si>
  <si>
    <t>210007</t>
  </si>
  <si>
    <t>210005</t>
  </si>
  <si>
    <t>210273</t>
  </si>
  <si>
    <t>200122</t>
  </si>
  <si>
    <t>210028</t>
  </si>
  <si>
    <t>210053</t>
  </si>
  <si>
    <t>210006</t>
  </si>
  <si>
    <t>210128</t>
  </si>
  <si>
    <t>210102</t>
  </si>
  <si>
    <t>210129</t>
  </si>
  <si>
    <t>210229</t>
  </si>
  <si>
    <t>210151</t>
  </si>
  <si>
    <t>200372</t>
  </si>
  <si>
    <t>200313</t>
  </si>
  <si>
    <t>200385</t>
  </si>
  <si>
    <t>210119</t>
  </si>
  <si>
    <t>210139</t>
  </si>
  <si>
    <t>210105</t>
  </si>
  <si>
    <t>210153</t>
  </si>
  <si>
    <t>210175</t>
  </si>
  <si>
    <t>210086</t>
  </si>
  <si>
    <t>210283</t>
  </si>
  <si>
    <t>210196</t>
  </si>
  <si>
    <t>200386</t>
  </si>
  <si>
    <t>213573</t>
  </si>
  <si>
    <t>213572</t>
  </si>
  <si>
    <t>220001</t>
  </si>
  <si>
    <t>210167</t>
  </si>
  <si>
    <t>130211</t>
  </si>
  <si>
    <t>博雅学院</t>
  </si>
  <si>
    <t>肖文明</t>
  </si>
  <si>
    <t>非引进类青年项目</t>
  </si>
  <si>
    <t>190080</t>
  </si>
  <si>
    <t>王波</t>
  </si>
  <si>
    <t>200533</t>
  </si>
  <si>
    <t>管理学院</t>
  </si>
  <si>
    <t>徐佳焱</t>
  </si>
  <si>
    <t>200543</t>
  </si>
  <si>
    <t>国际翻译学院</t>
  </si>
  <si>
    <t>孙烨</t>
  </si>
  <si>
    <t>190559</t>
  </si>
  <si>
    <t>历史学系</t>
  </si>
  <si>
    <t>任建敏</t>
  </si>
  <si>
    <t>130226</t>
  </si>
  <si>
    <t>曾燕</t>
  </si>
  <si>
    <t>120265</t>
  </si>
  <si>
    <t>梁增贤</t>
  </si>
  <si>
    <t>200050</t>
  </si>
  <si>
    <t>马克思主义学院</t>
  </si>
  <si>
    <t>黄学胜</t>
  </si>
  <si>
    <t>210200</t>
  </si>
  <si>
    <t>郑晓莹</t>
  </si>
  <si>
    <t>170055</t>
  </si>
  <si>
    <t>社会学与人类学学院</t>
  </si>
  <si>
    <t>刘扬</t>
  </si>
  <si>
    <t>190316</t>
  </si>
  <si>
    <t>库逸轩</t>
  </si>
  <si>
    <t>160067</t>
  </si>
  <si>
    <t>PENG GUOCHAO</t>
  </si>
  <si>
    <t>190557</t>
  </si>
  <si>
    <t>艺术学院</t>
  </si>
  <si>
    <t>孔庆夫</t>
  </si>
  <si>
    <t>130269</t>
  </si>
  <si>
    <t>粤港澳发展研究院</t>
  </si>
  <si>
    <t>曹旭东</t>
  </si>
  <si>
    <t>190304</t>
  </si>
  <si>
    <t>哲学系</t>
  </si>
  <si>
    <t>刘作</t>
  </si>
  <si>
    <t>190515</t>
  </si>
  <si>
    <t>哲学系（珠海）</t>
  </si>
  <si>
    <t>罗志达</t>
  </si>
  <si>
    <t>160061</t>
  </si>
  <si>
    <t>梁平汉</t>
  </si>
  <si>
    <t>190509</t>
  </si>
  <si>
    <t>中国语言文学系（珠海）</t>
  </si>
  <si>
    <t>杨蓥莹</t>
  </si>
  <si>
    <t>电子与信息工程学院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</si>
</sst>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4">
    <font>
      <sz val="11"/>
      <color theme="1"/>
      <name val="宋体"/>
      <charset val="134"/>
      <scheme val="minor"/>
    </font>
    <font>
      <sz val="12"/>
      <name val="仿宋"/>
      <charset val="134"/>
    </font>
    <font>
      <sz val="12"/>
      <name val="宋体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name val="仿宋_GB2312"/>
      <charset val="134"/>
    </font>
    <font>
      <b/>
      <sz val="12"/>
      <name val="仿宋"/>
      <charset val="134"/>
    </font>
    <font>
      <b/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仿宋_GB2312"/>
      <charset val="134"/>
    </font>
    <font>
      <sz val="12"/>
      <color theme="1"/>
      <name val="仿宋_GB2312"/>
      <charset val="134"/>
    </font>
    <font>
      <sz val="12"/>
      <name val="等线"/>
      <charset val="134"/>
    </font>
    <font>
      <sz val="12"/>
      <name val="DengXian"/>
      <charset val="134"/>
    </font>
    <font>
      <sz val="12"/>
      <name val="Times New Roman"/>
      <charset val="134"/>
    </font>
    <font>
      <sz val="12"/>
      <color theme="1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仿宋_GB2312"/>
      <charset val="134"/>
    </font>
    <font>
      <sz val="12"/>
      <color theme="1"/>
      <name val="Times New Roman"/>
      <charset val="134"/>
    </font>
    <font>
      <sz val="12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仿宋"/>
      <charset val="134"/>
    </font>
    <font>
      <sz val="12"/>
      <color rgb="FF000000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sz val="22"/>
      <color theme="1"/>
      <name val="方正小标宋简体"/>
      <charset val="134"/>
    </font>
    <font>
      <sz val="14"/>
      <color theme="1"/>
      <name val="方正小标宋简体"/>
      <charset val="134"/>
    </font>
    <font>
      <b/>
      <sz val="12"/>
      <color rgb="FFFF0000"/>
      <name val="仿宋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0"/>
      <name val="宋体"/>
      <charset val="134"/>
      <scheme val="minor"/>
    </font>
    <font>
      <sz val="11"/>
      <color indexed="8"/>
      <name val="Calibri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7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7" borderId="9" applyNumberFormat="0" applyAlignment="0" applyProtection="0">
      <alignment vertical="center"/>
    </xf>
    <xf numFmtId="0" fontId="42" fillId="8" borderId="10" applyNumberFormat="0" applyAlignment="0" applyProtection="0">
      <alignment vertical="center"/>
    </xf>
    <xf numFmtId="0" fontId="43" fillId="8" borderId="9" applyNumberFormat="0" applyAlignment="0" applyProtection="0">
      <alignment vertical="center"/>
    </xf>
    <xf numFmtId="0" fontId="44" fillId="9" borderId="11" applyNumberFormat="0" applyAlignment="0" applyProtection="0">
      <alignment vertical="center"/>
    </xf>
    <xf numFmtId="0" fontId="45" fillId="0" borderId="12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/>
    <xf numFmtId="0" fontId="53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0" fillId="0" borderId="0"/>
    <xf numFmtId="0" fontId="2" fillId="0" borderId="0">
      <alignment vertical="center"/>
    </xf>
    <xf numFmtId="0" fontId="2" fillId="0" borderId="0"/>
  </cellStyleXfs>
  <cellXfs count="170">
    <xf numFmtId="0" fontId="0" fillId="0" borderId="0" xfId="0">
      <alignment vertical="center"/>
    </xf>
    <xf numFmtId="0" fontId="1" fillId="0" borderId="1" xfId="53" applyFont="1" applyBorder="1" applyAlignment="1">
      <alignment horizontal="center" vertical="center" wrapText="1"/>
    </xf>
    <xf numFmtId="0" fontId="1" fillId="0" borderId="1" xfId="53" applyFont="1" applyFill="1" applyBorder="1" applyAlignment="1">
      <alignment horizontal="center" vertical="center" wrapText="1"/>
    </xf>
    <xf numFmtId="0" fontId="2" fillId="0" borderId="1" xfId="53" applyFont="1" applyFill="1" applyBorder="1" applyAlignment="1">
      <alignment horizontal="center" vertical="center" wrapText="1"/>
    </xf>
    <xf numFmtId="0" fontId="1" fillId="0" borderId="1" xfId="53" applyFont="1" applyFill="1" applyBorder="1" applyAlignment="1" applyProtection="1">
      <alignment horizontal="center" vertical="center" wrapText="1"/>
    </xf>
    <xf numFmtId="0" fontId="1" fillId="2" borderId="1" xfId="53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53" applyFont="1" applyFill="1" applyBorder="1" applyAlignment="1">
      <alignment horizontal="center" vertical="center" wrapText="1"/>
    </xf>
    <xf numFmtId="0" fontId="5" fillId="0" borderId="1" xfId="53" applyFont="1" applyBorder="1" applyAlignment="1">
      <alignment horizontal="center" vertical="center" wrapText="1"/>
    </xf>
    <xf numFmtId="0" fontId="1" fillId="0" borderId="1" xfId="55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6" fillId="0" borderId="1" xfId="5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 wrapText="1"/>
    </xf>
    <xf numFmtId="49" fontId="1" fillId="0" borderId="1" xfId="53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1" xfId="53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53" applyFont="1" applyBorder="1" applyAlignment="1">
      <alignment horizontal="center" vertical="center" wrapText="1"/>
    </xf>
    <xf numFmtId="0" fontId="9" fillId="0" borderId="0" xfId="6">
      <alignment vertical="center"/>
    </xf>
    <xf numFmtId="0" fontId="0" fillId="0" borderId="0" xfId="0" applyNumberFormat="1">
      <alignment vertical="center"/>
    </xf>
    <xf numFmtId="0" fontId="10" fillId="0" borderId="1" xfId="53" applyFont="1" applyFill="1" applyBorder="1" applyAlignment="1">
      <alignment horizontal="center" vertical="center" wrapText="1"/>
    </xf>
    <xf numFmtId="0" fontId="9" fillId="0" borderId="0" xfId="6" applyAlignment="1">
      <alignment horizontal="center" vertical="center"/>
    </xf>
    <xf numFmtId="0" fontId="2" fillId="0" borderId="1" xfId="53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53" applyFont="1" applyBorder="1" applyAlignment="1">
      <alignment horizontal="center" vertical="center" wrapText="1"/>
    </xf>
    <xf numFmtId="0" fontId="13" fillId="0" borderId="1" xfId="53" applyFont="1" applyFill="1" applyBorder="1" applyAlignment="1">
      <alignment horizontal="center" vertical="center" wrapText="1"/>
    </xf>
    <xf numFmtId="0" fontId="14" fillId="0" borderId="2" xfId="53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6" fillId="0" borderId="0" xfId="6" applyNumberFormat="1" applyFo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0" borderId="1" xfId="53" applyFont="1" applyFill="1" applyBorder="1" applyAlignment="1">
      <alignment horizontal="center" vertical="center" wrapText="1"/>
    </xf>
    <xf numFmtId="0" fontId="19" fillId="0" borderId="1" xfId="53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20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1" fillId="0" borderId="1" xfId="53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5" borderId="1" xfId="53" applyFont="1" applyFill="1" applyBorder="1" applyAlignment="1">
      <alignment horizontal="center" vertical="center" wrapText="1"/>
    </xf>
    <xf numFmtId="0" fontId="10" fillId="5" borderId="1" xfId="53" applyFont="1" applyFill="1" applyBorder="1" applyAlignment="1">
      <alignment horizontal="center" vertical="center" wrapText="1"/>
    </xf>
    <xf numFmtId="0" fontId="2" fillId="5" borderId="1" xfId="53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2" fillId="5" borderId="1" xfId="53" applyFont="1" applyFill="1" applyBorder="1" applyAlignment="1">
      <alignment horizontal="center" vertical="center" wrapText="1"/>
    </xf>
    <xf numFmtId="0" fontId="14" fillId="5" borderId="2" xfId="53" applyFont="1" applyFill="1" applyBorder="1" applyAlignment="1">
      <alignment horizontal="center" vertical="center" wrapText="1"/>
    </xf>
    <xf numFmtId="0" fontId="1" fillId="5" borderId="1" xfId="53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0" borderId="0" xfId="0" applyFont="1" applyFill="1" applyAlignment="1"/>
    <xf numFmtId="0" fontId="3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0" fontId="27" fillId="0" borderId="0" xfId="0" applyFont="1" applyFill="1" applyAlignment="1"/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" xfId="53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1" fillId="0" borderId="1" xfId="51" applyFont="1" applyBorder="1" applyAlignment="1">
      <alignment horizontal="center" vertical="center" wrapText="1"/>
    </xf>
    <xf numFmtId="49" fontId="1" fillId="0" borderId="1" xfId="53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horizontal="center" wrapText="1"/>
    </xf>
    <xf numFmtId="0" fontId="28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30" fillId="0" borderId="1" xfId="0" applyFont="1" applyFill="1" applyBorder="1" applyAlignment="1">
      <alignment horizontal="center" vertical="center" wrapText="1"/>
    </xf>
    <xf numFmtId="0" fontId="31" fillId="0" borderId="1" xfId="53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wrapText="1"/>
    </xf>
    <xf numFmtId="49" fontId="1" fillId="2" borderId="1" xfId="53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1" fillId="3" borderId="1" xfId="53" applyFont="1" applyFill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 applyFill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>
      <alignment vertical="center"/>
    </xf>
    <xf numFmtId="0" fontId="2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Continuous" vertical="center"/>
    </xf>
    <xf numFmtId="49" fontId="32" fillId="0" borderId="0" xfId="0" applyNumberFormat="1" applyFont="1" applyFill="1" applyAlignment="1">
      <alignment horizontal="centerContinuous" vertical="center"/>
    </xf>
    <xf numFmtId="0" fontId="33" fillId="0" borderId="0" xfId="0" applyFont="1" applyFill="1" applyAlignment="1">
      <alignment horizontal="left" vertical="center"/>
    </xf>
    <xf numFmtId="49" fontId="33" fillId="0" borderId="0" xfId="0" applyNumberFormat="1" applyFont="1" applyFill="1" applyAlignment="1">
      <alignment horizontal="left" vertical="center"/>
    </xf>
    <xf numFmtId="49" fontId="6" fillId="0" borderId="1" xfId="53" applyNumberFormat="1" applyFont="1" applyFill="1" applyBorder="1" applyAlignment="1">
      <alignment horizontal="center" vertical="center" wrapText="1"/>
    </xf>
    <xf numFmtId="49" fontId="1" fillId="0" borderId="1" xfId="51" applyNumberFormat="1" applyFont="1" applyFill="1" applyBorder="1" applyAlignment="1">
      <alignment horizontal="center" vertical="center" wrapText="1"/>
    </xf>
    <xf numFmtId="0" fontId="1" fillId="0" borderId="1" xfId="5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53" applyNumberFormat="1" applyFont="1" applyFill="1" applyBorder="1" applyAlignment="1" applyProtection="1">
      <alignment horizontal="center" vertical="center" wrapText="1"/>
    </xf>
    <xf numFmtId="0" fontId="1" fillId="0" borderId="1" xfId="53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2" fillId="0" borderId="0" xfId="0" applyNumberFormat="1" applyFont="1" applyFill="1" applyAlignment="1">
      <alignment horizontal="centerContinuous" vertical="center"/>
    </xf>
    <xf numFmtId="0" fontId="32" fillId="0" borderId="0" xfId="0" applyFont="1" applyFill="1" applyAlignment="1">
      <alignment horizontal="centerContinuous" vertical="center" wrapText="1"/>
    </xf>
    <xf numFmtId="0" fontId="32" fillId="0" borderId="0" xfId="0" applyFont="1" applyFill="1" applyBorder="1" applyAlignment="1">
      <alignment horizontal="centerContinuous" vertical="center" wrapText="1"/>
    </xf>
    <xf numFmtId="0" fontId="33" fillId="0" borderId="0" xfId="0" applyFont="1" applyFill="1" applyBorder="1" applyAlignment="1">
      <alignment horizontal="left" vertical="center"/>
    </xf>
    <xf numFmtId="0" fontId="6" fillId="0" borderId="1" xfId="53" applyNumberFormat="1" applyFont="1" applyFill="1" applyBorder="1" applyAlignment="1">
      <alignment horizontal="center" vertical="center" wrapText="1"/>
    </xf>
    <xf numFmtId="49" fontId="1" fillId="0" borderId="4" xfId="53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9" fontId="10" fillId="0" borderId="4" xfId="53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>
      <alignment vertical="center"/>
    </xf>
    <xf numFmtId="0" fontId="32" fillId="0" borderId="0" xfId="0" applyFont="1" applyFill="1" applyBorder="1" applyAlignment="1">
      <alignment horizontal="centerContinuous" vertical="center"/>
    </xf>
    <xf numFmtId="0" fontId="1" fillId="0" borderId="3" xfId="53" applyNumberFormat="1" applyFont="1" applyFill="1" applyBorder="1" applyAlignment="1">
      <alignment horizontal="center" vertical="center" wrapText="1"/>
    </xf>
    <xf numFmtId="0" fontId="1" fillId="0" borderId="3" xfId="51" applyNumberFormat="1" applyFont="1" applyFill="1" applyBorder="1" applyAlignment="1">
      <alignment horizontal="center" vertical="center" wrapText="1"/>
    </xf>
    <xf numFmtId="0" fontId="1" fillId="0" borderId="3" xfId="51" applyFont="1" applyFill="1" applyBorder="1" applyAlignment="1">
      <alignment horizontal="center" vertical="center" wrapText="1"/>
    </xf>
    <xf numFmtId="0" fontId="1" fillId="0" borderId="3" xfId="53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53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Continuous" vertical="center" wrapText="1"/>
    </xf>
    <xf numFmtId="0" fontId="1" fillId="0" borderId="4" xfId="53" applyNumberFormat="1" applyFont="1" applyFill="1" applyBorder="1" applyAlignment="1">
      <alignment horizontal="center" vertical="center" wrapText="1"/>
    </xf>
    <xf numFmtId="0" fontId="1" fillId="0" borderId="4" xfId="53" applyFont="1" applyFill="1" applyBorder="1" applyAlignment="1">
      <alignment horizontal="center" vertical="center" wrapText="1"/>
    </xf>
    <xf numFmtId="0" fontId="1" fillId="0" borderId="4" xfId="51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53" applyNumberFormat="1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" fillId="0" borderId="1" xfId="53" applyNumberFormat="1" applyFont="1" applyFill="1" applyBorder="1" applyAlignment="1">
      <alignment horizontal="center" vertical="center" wrapText="1"/>
    </xf>
    <xf numFmtId="0" fontId="34" fillId="0" borderId="1" xfId="53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1" fillId="2" borderId="1" xfId="53" applyNumberFormat="1" applyFont="1" applyFill="1" applyBorder="1" applyAlignment="1">
      <alignment horizontal="center" vertical="center" wrapText="1"/>
    </xf>
    <xf numFmtId="0" fontId="2" fillId="3" borderId="1" xfId="53" applyFont="1" applyFill="1" applyBorder="1" applyAlignment="1">
      <alignment horizontal="center" vertical="center" wrapText="1"/>
    </xf>
    <xf numFmtId="0" fontId="14" fillId="3" borderId="1" xfId="53" applyFont="1" applyFill="1" applyBorder="1" applyAlignment="1">
      <alignment horizontal="center" vertical="center" wrapText="1"/>
    </xf>
    <xf numFmtId="0" fontId="14" fillId="0" borderId="1" xfId="51" applyFont="1" applyBorder="1" applyAlignment="1">
      <alignment horizontal="center" vertical="center" wrapText="1"/>
    </xf>
    <xf numFmtId="0" fontId="2" fillId="0" borderId="1" xfId="51" applyFont="1" applyBorder="1" applyAlignment="1">
      <alignment horizontal="center" vertical="center" wrapText="1"/>
    </xf>
    <xf numFmtId="0" fontId="10" fillId="0" borderId="2" xfId="53" applyFont="1" applyBorder="1" applyAlignment="1">
      <alignment horizontal="center" vertical="center" wrapText="1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Hyperlink" xfId="49"/>
    <cellStyle name="常规_第二批“青年千人计划”汇总表20110930" xfId="50"/>
    <cellStyle name="常规 2 2" xfId="51"/>
    <cellStyle name="常规_第二批外专千人汇总表-20120227" xfId="52"/>
    <cellStyle name="常规 2" xfId="53"/>
    <cellStyle name="常规 4" xfId="54"/>
    <cellStyle name="常规 3" xfId="55"/>
    <cellStyle name="常规_第二批外专千人汇总表-20120227 2" xfId="56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externalLink" Target="externalLinks/externalLink4.xml"/><Relationship Id="rId1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2.xml"/><Relationship Id="rId14" Type="http://schemas.openxmlformats.org/officeDocument/2006/relationships/externalLink" Target="externalLinks/externalLink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领域!$C$1</c:f>
              <c:strCache>
                <c:ptCount val="1"/>
                <c:pt idx="0">
                  <c:v>申报人数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领域!$B$2:$B$11</c:f>
              <c:strCache>
                <c:ptCount val="10"/>
                <c:pt idx="0">
                  <c:v>数学</c:v>
                </c:pt>
                <c:pt idx="1">
                  <c:v>物理</c:v>
                </c:pt>
                <c:pt idx="2">
                  <c:v>化学</c:v>
                </c:pt>
                <c:pt idx="3">
                  <c:v>环境与地球科学</c:v>
                </c:pt>
                <c:pt idx="4">
                  <c:v>信息科学</c:v>
                </c:pt>
                <c:pt idx="5">
                  <c:v>工程科学</c:v>
                </c:pt>
                <c:pt idx="6">
                  <c:v>材料科学</c:v>
                </c:pt>
                <c:pt idx="7">
                  <c:v>生命科学</c:v>
                </c:pt>
                <c:pt idx="8">
                  <c:v>医学</c:v>
                </c:pt>
                <c:pt idx="9">
                  <c:v>管理科学</c:v>
                </c:pt>
              </c:strCache>
            </c:strRef>
          </c:cat>
          <c:val>
            <c:numRef>
              <c:f>领域!$C$2:$C$11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57177993"/>
        <c:axId val="512145825"/>
      </c:barChart>
      <c:catAx>
        <c:axId val="95717799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12145825"/>
        <c:crosses val="autoZero"/>
        <c:auto val="1"/>
        <c:lblAlgn val="ctr"/>
        <c:lblOffset val="100"/>
        <c:noMultiLvlLbl val="0"/>
      </c:catAx>
      <c:valAx>
        <c:axId val="51214582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5717799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555625</xdr:colOff>
      <xdr:row>6</xdr:row>
      <xdr:rowOff>177800</xdr:rowOff>
    </xdr:from>
    <xdr:to>
      <xdr:col>13</xdr:col>
      <xdr:colOff>327025</xdr:colOff>
      <xdr:row>15</xdr:row>
      <xdr:rowOff>63500</xdr:rowOff>
    </xdr:to>
    <xdr:graphicFrame>
      <xdr:nvGraphicFramePr>
        <xdr:cNvPr id="2" name="图表 1"/>
        <xdr:cNvGraphicFramePr/>
      </xdr:nvGraphicFramePr>
      <xdr:xfrm>
        <a:off x="6604635" y="2616200"/>
        <a:ext cx="4572000" cy="27749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/0.&#20154;&#25165;&#39033;&#30446;/6.&#28023;&#22806;&#20248;&#38738;&#65288;&#24223;&#65289;/0.&#30003;&#25253;/2022&#24180;/04&#21160;&#21592;&#20250;/&#21103;&#26412;&#21508;&#38498;&#31995;&#65288;&#21307;&#38498;&#65289;&#20826;&#25919;&#36127;&#36131;&#20154;&#12289;&#20154;&#20107;&#31192;&#20070;&#36890;&#35759;&#24405;2021.6.30-&#23450;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/0.&#20154;&#25165;&#39033;&#30446;/&#20154;&#25165;&#25968;&#25454;&#24211;/0.&#39640;&#20154;&#31185;&#22269;&#23478;&#32423;&#39033;&#30446;&#24211;&#65288;&#23436;&#21892;3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895;&#27468;&#27983;&#35272;&#22120;&#19979;&#36733;/2021QB-PPT/&#28023;&#20248;&#30003;&#35831;&#20070;/&#25945;&#32844;&#24037;&#22522;&#26412;&#20449;&#24687;202203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Chat&#19979;&#36733;\WeChat%20Files\wxid_mopc8dpmr6qm22\FileStorage\File\2022-03\HY&#24847;&#21521;&#24615;&#21327;&#35758;&#21644;&#24037;&#20316;&#21512;&#21516;&#31614;&#35746;&#24773;&#2091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1 (2)"/>
      <sheetName val="签到表（广州）"/>
      <sheetName val="签到表（深圳）"/>
      <sheetName val="签到表（珠海）"/>
      <sheetName val="Sheet2"/>
    </sheetNames>
    <sheetDataSet>
      <sheetData sheetId="0">
        <row r="1">
          <cell r="B1" t="str">
            <v>学院</v>
          </cell>
          <cell r="C1" t="str">
            <v>姓名</v>
          </cell>
          <cell r="D1" t="str">
            <v>现任职务</v>
          </cell>
          <cell r="E1" t="str">
            <v>联系电话</v>
          </cell>
          <cell r="F1" t="str">
            <v>邮箱地址</v>
          </cell>
          <cell r="G1" t="str">
            <v>姓名</v>
          </cell>
          <cell r="H1" t="str">
            <v>现任职务</v>
          </cell>
          <cell r="I1" t="str">
            <v>联系电话</v>
          </cell>
          <cell r="J1" t="str">
            <v>邮箱地址</v>
          </cell>
          <cell r="K1" t="str">
            <v>角色</v>
          </cell>
          <cell r="L1" t="str">
            <v>姓名</v>
          </cell>
          <cell r="M1" t="str">
            <v>办公电话</v>
          </cell>
          <cell r="N1" t="str">
            <v>手机</v>
          </cell>
          <cell r="O1" t="str">
            <v>E-mail</v>
          </cell>
        </row>
        <row r="2">
          <cell r="B2" t="str">
            <v>岭南学院</v>
          </cell>
          <cell r="C2" t="str">
            <v>陆军</v>
          </cell>
          <cell r="D2" t="str">
            <v>院长</v>
          </cell>
          <cell r="E2">
            <v>18688208003</v>
          </cell>
          <cell r="F2" t="str">
            <v>lnsluj@mail.sysu.edu.cn</v>
          </cell>
          <cell r="G2" t="str">
            <v>陈险峰</v>
          </cell>
          <cell r="H2" t="str">
            <v>党委书记</v>
          </cell>
          <cell r="I2">
            <v>13903009980</v>
          </cell>
          <cell r="J2" t="str">
            <v>chenxf@mail.sysu.edu.cn</v>
          </cell>
          <cell r="K2" t="str">
            <v>人事秘书</v>
          </cell>
          <cell r="L2" t="str">
            <v>王书素</v>
          </cell>
          <cell r="M2" t="str">
            <v>84112713</v>
          </cell>
          <cell r="N2" t="str">
            <v>13711301123</v>
          </cell>
          <cell r="O2" t="str">
            <v>wshusu@mail.sysu.edu.cn</v>
          </cell>
        </row>
        <row r="3">
          <cell r="B3" t="str">
            <v>政治与公共事务管理学院</v>
          </cell>
          <cell r="C3" t="str">
            <v>谭安奎</v>
          </cell>
          <cell r="D3" t="str">
            <v>院长</v>
          </cell>
          <cell r="E3">
            <v>13580599482</v>
          </cell>
          <cell r="F3" t="str">
            <v>tanankui@mail.sysu.edu.cn</v>
          </cell>
          <cell r="G3" t="str">
            <v>刘泽炀</v>
          </cell>
          <cell r="H3" t="str">
            <v>党委书记</v>
          </cell>
          <cell r="I3">
            <v>13903001101</v>
          </cell>
          <cell r="J3" t="str">
            <v>53473371@qq.com
liuzey@mail.sysu.edu.cn
</v>
          </cell>
          <cell r="K3" t="str">
            <v>人事秘书</v>
          </cell>
          <cell r="L3" t="str">
            <v>梁爽</v>
          </cell>
          <cell r="M3" t="str">
            <v>84038745</v>
          </cell>
          <cell r="N3" t="str">
            <v>13416153358</v>
          </cell>
          <cell r="O3" t="str">
            <v>lshuang5@mail.sysu.edu.cn</v>
          </cell>
        </row>
        <row r="4">
          <cell r="B4" t="str">
            <v>管理学院</v>
          </cell>
          <cell r="C4" t="str">
            <v>王帆</v>
          </cell>
          <cell r="D4" t="str">
            <v>院长</v>
          </cell>
          <cell r="E4">
            <v>18602056633</v>
          </cell>
          <cell r="F4" t="str">
            <v>fanwang@gmail.com</v>
          </cell>
          <cell r="G4" t="str">
            <v>谢曼华</v>
          </cell>
          <cell r="H4" t="str">
            <v>党委书记</v>
          </cell>
          <cell r="I4">
            <v>13622832899</v>
          </cell>
          <cell r="J4" t="str">
            <v>cpsxmh@mail.sysu.edu.cn</v>
          </cell>
          <cell r="K4" t="str">
            <v>人事秘书</v>
          </cell>
          <cell r="L4" t="str">
            <v>严丹虹</v>
          </cell>
          <cell r="M4" t="str">
            <v>84112697</v>
          </cell>
          <cell r="N4" t="str">
            <v>18666080232</v>
          </cell>
          <cell r="O4" t="str">
            <v>bshr@mail.sysu.edu.cn</v>
          </cell>
        </row>
        <row r="5">
          <cell r="B5" t="str">
            <v>心理学系</v>
          </cell>
          <cell r="C5" t="str">
            <v>魏钦令</v>
          </cell>
          <cell r="D5" t="str">
            <v>主任</v>
          </cell>
          <cell r="E5">
            <v>13600497186</v>
          </cell>
          <cell r="F5" t="str">
            <v>weiql@mail.sysu.edu.cn</v>
          </cell>
          <cell r="G5" t="str">
            <v>李桦</v>
          </cell>
          <cell r="H5" t="str">
            <v>党委书记</v>
          </cell>
          <cell r="I5">
            <v>13903009598</v>
          </cell>
          <cell r="J5" t="str">
            <v>zsu_Lihua@hotmail.com</v>
          </cell>
          <cell r="K5" t="str">
            <v>人事秘书</v>
          </cell>
          <cell r="L5" t="str">
            <v>刘晖</v>
          </cell>
          <cell r="M5" t="str">
            <v>39336309</v>
          </cell>
          <cell r="N5" t="str">
            <v>18122390254</v>
          </cell>
          <cell r="O5" t="str">
            <v>liuhui@mail.sysu.edu.cn</v>
          </cell>
        </row>
        <row r="6">
          <cell r="B6" t="str">
            <v>信息管理学院</v>
          </cell>
          <cell r="C6" t="str">
            <v>张靖</v>
          </cell>
          <cell r="D6" t="str">
            <v>常务副院长</v>
          </cell>
          <cell r="E6">
            <v>15902011658</v>
          </cell>
          <cell r="F6" t="str">
            <v>zhangj87@mail.sysu.edu.cn</v>
          </cell>
          <cell r="G6" t="str">
            <v>林俊洪</v>
          </cell>
          <cell r="H6" t="str">
            <v>党委书记</v>
          </cell>
          <cell r="I6">
            <v>13928097678</v>
          </cell>
          <cell r="J6" t="str">
            <v>adslinjh@mail.sysu.edu.cn</v>
          </cell>
          <cell r="K6" t="str">
            <v>人事秘书</v>
          </cell>
          <cell r="L6" t="str">
            <v>张学为</v>
          </cell>
        </row>
        <row r="6">
          <cell r="O6" t="str">
            <v>zhangxw83@mail.sysu.edu.cn</v>
          </cell>
        </row>
        <row r="7">
          <cell r="B7" t="str">
            <v>数学学院</v>
          </cell>
          <cell r="C7" t="str">
            <v>陈兵龙</v>
          </cell>
          <cell r="D7" t="str">
            <v>院长</v>
          </cell>
          <cell r="E7">
            <v>13794323102</v>
          </cell>
          <cell r="F7" t="str">
            <v>mcscbl@mail.sysu.edu.cn</v>
          </cell>
          <cell r="G7" t="str">
            <v>郝登峰</v>
          </cell>
          <cell r="H7" t="str">
            <v>党委书记</v>
          </cell>
          <cell r="I7">
            <v>13660038895</v>
          </cell>
          <cell r="J7" t="str">
            <v>haodf@mail.sysu.edu.cn</v>
          </cell>
          <cell r="K7" t="str">
            <v>人事秘书</v>
          </cell>
          <cell r="L7" t="str">
            <v>魏鹏娟</v>
          </cell>
        </row>
        <row r="7">
          <cell r="N7" t="str">
            <v>13922125858</v>
          </cell>
          <cell r="O7" t="str">
            <v>weipengj@mail.sysu.edu.cn</v>
          </cell>
        </row>
        <row r="8">
          <cell r="B8" t="str">
            <v>物理学院</v>
          </cell>
          <cell r="C8" t="str">
            <v>郭东辉</v>
          </cell>
          <cell r="D8" t="str">
            <v>院长</v>
          </cell>
          <cell r="E8">
            <v>13922724313</v>
          </cell>
          <cell r="F8" t="str">
            <v>guodonghui@mail.sysu.edu.cn</v>
          </cell>
          <cell r="G8" t="str">
            <v>赵福利</v>
          </cell>
          <cell r="H8" t="str">
            <v>党委书记</v>
          </cell>
          <cell r="I8">
            <v>13825121328</v>
          </cell>
        </row>
        <row r="8">
          <cell r="K8" t="str">
            <v>人事秘书</v>
          </cell>
          <cell r="L8" t="str">
            <v>仰晓莉</v>
          </cell>
          <cell r="M8" t="str">
            <v>020-84113293</v>
          </cell>
          <cell r="N8" t="str">
            <v>13826125486</v>
          </cell>
          <cell r="O8" t="str">
            <v>yangxli7@mail.sysu.edu.cn</v>
          </cell>
        </row>
        <row r="9">
          <cell r="B9" t="str">
            <v>化学学院</v>
          </cell>
          <cell r="C9" t="str">
            <v>苏成勇</v>
          </cell>
          <cell r="D9" t="str">
            <v>院长</v>
          </cell>
          <cell r="E9">
            <v>18902211101</v>
          </cell>
          <cell r="F9" t="str">
            <v>cesscy@mail.sysu.edu.cn</v>
          </cell>
          <cell r="G9" t="str">
            <v>冯双</v>
          </cell>
          <cell r="H9" t="str">
            <v>党委书记</v>
          </cell>
          <cell r="I9">
            <v>13928864889</v>
          </cell>
          <cell r="J9" t="str">
            <v>lssfs@mail.sysu.edu.cn</v>
          </cell>
          <cell r="K9" t="str">
            <v>人事秘书</v>
          </cell>
          <cell r="L9" t="str">
            <v>陈斯敏</v>
          </cell>
          <cell r="M9" t="str">
            <v>020-84111684</v>
          </cell>
          <cell r="N9" t="str">
            <v>13928822811</v>
          </cell>
          <cell r="O9" t="str">
            <v>chensmin@mail.sysu.edu.cn</v>
          </cell>
        </row>
        <row r="10">
          <cell r="B10" t="str">
            <v>地理科学与规划学院</v>
          </cell>
          <cell r="C10" t="str">
            <v>薛德升</v>
          </cell>
          <cell r="D10" t="str">
            <v>院长</v>
          </cell>
          <cell r="E10">
            <v>13926046914</v>
          </cell>
          <cell r="F10" t="str">
            <v>eesxds@mail.sysu.edu.cn</v>
          </cell>
          <cell r="G10" t="str">
            <v>岳辉</v>
          </cell>
          <cell r="H10" t="str">
            <v>党委书记</v>
          </cell>
          <cell r="I10">
            <v>13729899899</v>
          </cell>
          <cell r="J10" t="str">
            <v>yuehui@mail.sysu.edu.cn</v>
          </cell>
          <cell r="K10" t="str">
            <v>人事秘书</v>
          </cell>
          <cell r="L10" t="str">
            <v>姚丹</v>
          </cell>
          <cell r="M10">
            <v>39339891</v>
          </cell>
          <cell r="N10">
            <v>13926006121</v>
          </cell>
          <cell r="O10" t="str">
            <v>yaodan3@mail.sysu.edu.cn</v>
          </cell>
        </row>
        <row r="11">
          <cell r="B11" t="str">
            <v>生命科学学院</v>
          </cell>
          <cell r="C11" t="str">
            <v>黄军就</v>
          </cell>
          <cell r="D11" t="str">
            <v>副院长（主持工作）</v>
          </cell>
          <cell r="E11">
            <v>13580530051</v>
          </cell>
          <cell r="F11" t="str">
            <v>hjunjiu@mail.sysu.edu.cn</v>
          </cell>
          <cell r="G11" t="str">
            <v>张斯虹</v>
          </cell>
          <cell r="H11" t="str">
            <v>党委书记</v>
          </cell>
          <cell r="I11">
            <v>13539873742</v>
          </cell>
          <cell r="J11" t="str">
            <v>zhangsh@mail.sysu.edu.cn</v>
          </cell>
          <cell r="K11" t="str">
            <v>人事秘书</v>
          </cell>
          <cell r="L11" t="str">
            <v>杨晓玲</v>
          </cell>
          <cell r="M11" t="str">
            <v>020-84110794</v>
          </cell>
          <cell r="N11" t="str">
            <v>15989259536</v>
          </cell>
          <cell r="O11" t="str">
            <v>yangxl9@mail.sysu.edu.cn</v>
          </cell>
        </row>
        <row r="12">
          <cell r="B12" t="str">
            <v>材料科学与工程学院</v>
          </cell>
          <cell r="C12" t="str">
            <v>杨国伟</v>
          </cell>
          <cell r="D12" t="str">
            <v>院长</v>
          </cell>
          <cell r="E12">
            <v>15919685801</v>
          </cell>
          <cell r="F12" t="str">
            <v>stsygw@mail.sysu.edu.cn</v>
          </cell>
          <cell r="G12" t="str">
            <v>李伯军</v>
          </cell>
          <cell r="H12" t="str">
            <v>党委书记</v>
          </cell>
          <cell r="I12">
            <v>13602266108</v>
          </cell>
          <cell r="J12" t="str">
            <v>mcslbj@mail.sysu.edu.cn</v>
          </cell>
          <cell r="K12" t="str">
            <v>人事秘书</v>
          </cell>
          <cell r="L12" t="str">
            <v>曹波</v>
          </cell>
        </row>
        <row r="12">
          <cell r="O12" t="str">
            <v>caobo2@mail.sysu.edu.cn</v>
          </cell>
        </row>
        <row r="13">
          <cell r="B13" t="str">
            <v>电子与信息工程学院（微电子学院）</v>
          </cell>
          <cell r="C13" t="str">
            <v>邓少芝</v>
          </cell>
          <cell r="D13" t="str">
            <v>院长</v>
          </cell>
          <cell r="E13">
            <v>13501520771</v>
          </cell>
          <cell r="F13" t="str">
            <v>stsdsz@mail.sysu.edu.cn</v>
          </cell>
          <cell r="G13" t="str">
            <v>刘飞</v>
          </cell>
          <cell r="H13" t="str">
            <v>党委书记</v>
          </cell>
          <cell r="I13">
            <v>13535002955</v>
          </cell>
          <cell r="J13" t="str">
            <v>liufei@mail.sysu.edu.cn</v>
          </cell>
          <cell r="K13" t="str">
            <v>人事秘书</v>
          </cell>
          <cell r="L13" t="str">
            <v>林嘉欣</v>
          </cell>
          <cell r="M13" t="str">
            <v>020-39943353</v>
          </cell>
          <cell r="N13" t="str">
            <v>13535116911</v>
          </cell>
          <cell r="O13" t="str">
            <v>linjiaxin3@mail.sysu.edu.cn</v>
          </cell>
        </row>
        <row r="14">
          <cell r="B14" t="str">
            <v>计算机学院（软件学院）</v>
          </cell>
          <cell r="C14" t="str">
            <v>肖侬</v>
          </cell>
          <cell r="D14" t="str">
            <v>院长</v>
          </cell>
          <cell r="E14">
            <v>13808415213</v>
          </cell>
          <cell r="F14" t="str">
            <v>xiao-n@vip.sina.com
xiaon6@mail.sysu.edu.cn</v>
          </cell>
          <cell r="G14" t="str">
            <v>马啸</v>
          </cell>
          <cell r="H14" t="str">
            <v>党委书记</v>
          </cell>
          <cell r="I14">
            <v>13922298517</v>
          </cell>
          <cell r="J14" t="str">
            <v>maxiao@mail.sysu.edu.cn</v>
          </cell>
          <cell r="K14" t="str">
            <v>人事秘书</v>
          </cell>
          <cell r="L14" t="str">
            <v>甘德秀</v>
          </cell>
        </row>
        <row r="14">
          <cell r="O14" t="str">
            <v>gandexiu@mail.sysu.edu.cn</v>
          </cell>
        </row>
        <row r="15">
          <cell r="B15" t="str">
            <v>环境科学与工程学院</v>
          </cell>
          <cell r="C15" t="str">
            <v>孙连鹏</v>
          </cell>
          <cell r="D15" t="str">
            <v>院长</v>
          </cell>
          <cell r="E15">
            <v>13380065606</v>
          </cell>
          <cell r="F15" t="str">
            <v>eesslp@mail.sysu.edu.cn</v>
          </cell>
          <cell r="G15" t="str">
            <v>甘远璠</v>
          </cell>
          <cell r="H15" t="str">
            <v>党委书记</v>
          </cell>
          <cell r="I15">
            <v>13302295936</v>
          </cell>
          <cell r="J15" t="str">
            <v>ganyf@mail.sysu.edu.cn</v>
          </cell>
          <cell r="K15" t="str">
            <v>人事秘书</v>
          </cell>
          <cell r="L15" t="str">
            <v>黄彩娜</v>
          </cell>
          <cell r="M15" t="str">
            <v>020-39332759</v>
          </cell>
          <cell r="N15" t="str">
            <v>13560049548</v>
          </cell>
          <cell r="O15" t="str">
            <v>huangcna@mail.sysu.edu.cn</v>
          </cell>
        </row>
        <row r="16">
          <cell r="B16" t="str">
            <v>系统科学与工程学院</v>
          </cell>
          <cell r="C16" t="str">
            <v>陈洪波</v>
          </cell>
          <cell r="D16" t="str">
            <v>院长</v>
          </cell>
          <cell r="E16">
            <v>15810039361</v>
          </cell>
          <cell r="F16" t="str">
            <v>chenhongbo@mail.sysu.edu.cn</v>
          </cell>
          <cell r="G16" t="str">
            <v>黄勇平</v>
          </cell>
          <cell r="H16" t="str">
            <v>党总支书记</v>
          </cell>
          <cell r="I16">
            <v>13928829926</v>
          </cell>
          <cell r="J16" t="str">
            <v>huangyp@mail.sysu.edu.cn</v>
          </cell>
          <cell r="K16" t="str">
            <v>人事秘书</v>
          </cell>
          <cell r="L16" t="str">
            <v>王菲</v>
          </cell>
        </row>
        <row r="16">
          <cell r="N16">
            <v>13751845280</v>
          </cell>
          <cell r="O16" t="str">
            <v>wangf87@mail.sysu.edu.cn</v>
          </cell>
        </row>
        <row r="17">
          <cell r="B17" t="str">
            <v>中山医学院</v>
          </cell>
          <cell r="C17" t="str">
            <v>宋尔卫</v>
          </cell>
          <cell r="D17" t="str">
            <v>院长</v>
          </cell>
          <cell r="E17">
            <v>13926477694</v>
          </cell>
          <cell r="F17" t="str">
            <v>songew@mail.sysu.edu.cn</v>
          </cell>
          <cell r="G17" t="str">
            <v>吴忠道</v>
          </cell>
          <cell r="H17" t="str">
            <v>党委书记</v>
          </cell>
          <cell r="I17">
            <v>13925101602</v>
          </cell>
          <cell r="J17" t="str">
            <v>wuzhd@mail.sysu.edu.cn</v>
          </cell>
          <cell r="K17" t="str">
            <v>人事秘书</v>
          </cell>
          <cell r="L17" t="str">
            <v>朱敬欢</v>
          </cell>
          <cell r="M17" t="str">
            <v>87332129</v>
          </cell>
          <cell r="N17" t="str">
            <v>13710119881</v>
          </cell>
          <cell r="O17" t="str">
            <v>zhujh@mail.sysu.edu.cn</v>
          </cell>
        </row>
        <row r="18">
          <cell r="B18" t="str">
            <v>公共卫生学院</v>
          </cell>
          <cell r="C18" t="str">
            <v>郝元涛</v>
          </cell>
          <cell r="D18" t="str">
            <v>院长</v>
          </cell>
          <cell r="E18">
            <v>13610271412</v>
          </cell>
          <cell r="F18" t="str">
            <v>haoyt@mail.sysu.edu.cn</v>
          </cell>
          <cell r="G18" t="str">
            <v>范瑞泉</v>
          </cell>
          <cell r="H18" t="str">
            <v>党委书记</v>
          </cell>
          <cell r="I18">
            <v>13229417522</v>
          </cell>
          <cell r="J18" t="str">
            <v>fanrq@mail.sysu.edu.cn</v>
          </cell>
          <cell r="K18" t="str">
            <v>人事秘书</v>
          </cell>
          <cell r="L18" t="str">
            <v>陈霞</v>
          </cell>
          <cell r="M18" t="str">
            <v>020-87330672</v>
          </cell>
          <cell r="N18" t="str">
            <v>18520910922</v>
          </cell>
          <cell r="O18" t="str">
            <v>chenxia8@mail.sysu.edu.cn</v>
          </cell>
        </row>
        <row r="19">
          <cell r="B19" t="str">
            <v>药学院</v>
          </cell>
          <cell r="C19" t="str">
            <v>胡文浩</v>
          </cell>
          <cell r="D19" t="str">
            <v>院长</v>
          </cell>
          <cell r="E19">
            <v>13636307166</v>
          </cell>
          <cell r="F19" t="str">
            <v>huwh9@mail.sysu.edu.cn</v>
          </cell>
          <cell r="G19" t="str">
            <v>龙波</v>
          </cell>
          <cell r="H19" t="str">
            <v>党委书记</v>
          </cell>
          <cell r="I19">
            <v>13622279196</v>
          </cell>
          <cell r="J19" t="str">
            <v>hsslbo@mail.sysu.edu.cn</v>
          </cell>
          <cell r="K19" t="str">
            <v>人事秘书</v>
          </cell>
          <cell r="L19" t="str">
            <v>许奇峰</v>
          </cell>
        </row>
        <row r="19">
          <cell r="O19" t="str">
            <v>xuqf6@mail.sysu.edu.cn</v>
          </cell>
        </row>
        <row r="20">
          <cell r="B20" t="str">
            <v>护理学院</v>
          </cell>
          <cell r="C20" t="str">
            <v>彭俊生</v>
          </cell>
          <cell r="D20" t="str">
            <v>院长</v>
          </cell>
          <cell r="E20">
            <v>13802963578</v>
          </cell>
          <cell r="F20" t="str">
            <v>Pengsir1010@126.com
pengjsh@mail.sysu.edu.cn</v>
          </cell>
          <cell r="G20" t="str">
            <v>陈昌龄</v>
          </cell>
          <cell r="H20" t="str">
            <v>党委书记</v>
          </cell>
          <cell r="I20">
            <v>13380055132</v>
          </cell>
          <cell r="J20" t="str">
            <v>chenchl@mail.sysu.edu.cn</v>
          </cell>
          <cell r="K20" t="str">
            <v>人事秘书</v>
          </cell>
          <cell r="L20" t="str">
            <v>顾慧明</v>
          </cell>
          <cell r="M20" t="str">
            <v>020-87331880</v>
          </cell>
          <cell r="N20" t="str">
            <v>18926107186</v>
          </cell>
          <cell r="O20" t="str">
            <v>guhm@mail.sysu.edu.cn</v>
          </cell>
        </row>
        <row r="21">
          <cell r="B21" t="str">
            <v>数学学院（珠海）</v>
          </cell>
          <cell r="C21" t="str">
            <v>赵育林</v>
          </cell>
          <cell r="D21" t="str">
            <v>院长</v>
          </cell>
          <cell r="E21">
            <v>18926908779</v>
          </cell>
          <cell r="F21" t="str">
            <v>mcszyl@mail.sysu.edu.cn</v>
          </cell>
          <cell r="G21" t="str">
            <v>孔晓慧</v>
          </cell>
          <cell r="H21" t="str">
            <v>党委书记</v>
          </cell>
          <cell r="I21">
            <v>13903071180</v>
          </cell>
          <cell r="J21" t="str">
            <v>cpskxh@mail.sysu.edu.cn</v>
          </cell>
          <cell r="K21" t="str">
            <v>人事秘书</v>
          </cell>
          <cell r="L21" t="str">
            <v>王琪</v>
          </cell>
          <cell r="M21" t="str">
            <v>0756-3668236</v>
          </cell>
          <cell r="N21" t="str">
            <v>15622788779</v>
          </cell>
          <cell r="O21" t="str">
            <v>wangqi43@mail.sysu.edu.cn</v>
          </cell>
        </row>
        <row r="22">
          <cell r="B22" t="str">
            <v>物理与天文学院</v>
          </cell>
          <cell r="C22" t="str">
            <v>涂良成</v>
          </cell>
          <cell r="D22" t="str">
            <v>院长</v>
          </cell>
          <cell r="E22">
            <v>13971283278</v>
          </cell>
          <cell r="F22" t="str">
            <v>tuliangch@mail.sysu.edu.cn</v>
          </cell>
          <cell r="G22" t="str">
            <v>郝雅娟</v>
          </cell>
          <cell r="H22" t="str">
            <v>党委书记</v>
          </cell>
          <cell r="I22">
            <v>13728080317</v>
          </cell>
          <cell r="J22" t="str">
            <v>haoyj@mail.sysu.edu.cn</v>
          </cell>
          <cell r="K22" t="str">
            <v>人事秘书</v>
          </cell>
          <cell r="L22" t="str">
            <v>刘洋冬一</v>
          </cell>
          <cell r="M22" t="str">
            <v>0756-3668982</v>
          </cell>
          <cell r="N22" t="str">
            <v>18680280478</v>
          </cell>
          <cell r="O22" t="str">
            <v>liuydy3@mail.sysu.edu.cn</v>
          </cell>
        </row>
        <row r="23">
          <cell r="B23" t="str">
            <v>大气科学学院</v>
          </cell>
          <cell r="C23" t="str">
            <v>董文杰</v>
          </cell>
          <cell r="D23" t="str">
            <v>院长</v>
          </cell>
          <cell r="E23">
            <v>13601357410</v>
          </cell>
          <cell r="F23" t="str">
            <v>dongwj3@mail.sysu.edu.cn</v>
          </cell>
          <cell r="G23" t="str">
            <v>郑慧</v>
          </cell>
          <cell r="H23" t="str">
            <v>党委书记</v>
          </cell>
          <cell r="I23">
            <v>18665736655</v>
          </cell>
          <cell r="J23" t="str">
            <v>zhenghui@mail.sysu.edu.cn</v>
          </cell>
          <cell r="K23" t="str">
            <v>人事秘书</v>
          </cell>
          <cell r="L23" t="str">
            <v>魏素萍</v>
          </cell>
        </row>
        <row r="23">
          <cell r="O23" t="str">
            <v>weisp3@mail.sysu.edu.cn</v>
          </cell>
        </row>
        <row r="24">
          <cell r="B24" t="str">
            <v>海洋科学学院</v>
          </cell>
          <cell r="C24" t="str">
            <v>王东晓</v>
          </cell>
          <cell r="D24" t="str">
            <v>院长</v>
          </cell>
          <cell r="E24">
            <v>18664629695</v>
          </cell>
          <cell r="F24" t="str">
            <v>dxwang@mail.sysu.edu.cn</v>
          </cell>
          <cell r="G24" t="str">
            <v>李春荣</v>
          </cell>
          <cell r="H24" t="str">
            <v>党委书记</v>
          </cell>
          <cell r="I24">
            <v>13903009981</v>
          </cell>
          <cell r="J24" t="str">
            <v>zlnlcr@mail.sysu.edu.cn</v>
          </cell>
          <cell r="K24" t="str">
            <v>人事秘书</v>
          </cell>
          <cell r="L24" t="str">
            <v>曾瑛</v>
          </cell>
          <cell r="M24" t="str">
            <v>0756-3668927</v>
          </cell>
          <cell r="N24" t="str">
            <v>15521335880</v>
          </cell>
          <cell r="O24" t="str">
            <v>zengy83@mail.sysu.edu.cn</v>
          </cell>
        </row>
        <row r="25">
          <cell r="B25" t="str">
            <v>地球科学与工程学院</v>
          </cell>
          <cell r="C25" t="str">
            <v>王岳军</v>
          </cell>
          <cell r="D25" t="str">
            <v>院长</v>
          </cell>
          <cell r="E25">
            <v>13631316028</v>
          </cell>
          <cell r="F25" t="str">
            <v>wangyuejun@mail.sysu.edu.cn</v>
          </cell>
          <cell r="G25" t="str">
            <v>何晓钟</v>
          </cell>
          <cell r="H25" t="str">
            <v>党委书记</v>
          </cell>
          <cell r="I25">
            <v>13925135989</v>
          </cell>
          <cell r="J25" t="str">
            <v>hexzh@mail.sysu.edu.cn</v>
          </cell>
          <cell r="K25" t="str">
            <v>人事秘书</v>
          </cell>
          <cell r="L25" t="str">
            <v>段建军</v>
          </cell>
          <cell r="M25" t="str">
            <v>84112732</v>
          </cell>
          <cell r="N25" t="str">
            <v>13751846893</v>
          </cell>
          <cell r="O25" t="str">
            <v>duanjj3@mail.sysu.edu.cn</v>
          </cell>
        </row>
        <row r="26">
          <cell r="B26" t="str">
            <v>化学工程与技术学院</v>
          </cell>
          <cell r="C26" t="str">
            <v>欧阳钢锋</v>
          </cell>
          <cell r="D26" t="str">
            <v>院长</v>
          </cell>
          <cell r="E26" t="str">
            <v>18620738236
13660197267</v>
          </cell>
          <cell r="F26" t="str">
            <v>cesoygf@mail.sysu.edu.cn</v>
          </cell>
          <cell r="G26" t="str">
            <v>朱利斌</v>
          </cell>
          <cell r="H26" t="str">
            <v>党委副书记（主持工作）</v>
          </cell>
          <cell r="I26">
            <v>13794409902</v>
          </cell>
          <cell r="J26" t="str">
            <v>adszlb@mail.sysu.edu.cn</v>
          </cell>
          <cell r="K26" t="str">
            <v>人事秘书</v>
          </cell>
          <cell r="L26" t="str">
            <v>张钟黎</v>
          </cell>
          <cell r="M26" t="str">
            <v>0756-3668934；0756-3668318</v>
          </cell>
          <cell r="N26" t="str">
            <v>18688150039</v>
          </cell>
          <cell r="O26" t="str">
            <v>zhzhongl@mail.sysu.edu.cn</v>
          </cell>
        </row>
        <row r="27">
          <cell r="B27" t="str">
            <v>海洋工程与技术学院</v>
          </cell>
          <cell r="C27" t="str">
            <v>万德成</v>
          </cell>
          <cell r="D27" t="str">
            <v>院长</v>
          </cell>
          <cell r="E27">
            <v>13761660065</v>
          </cell>
          <cell r="F27" t="str">
            <v>wandecheng@mail.sysu.edu.cn
dcwan@sjtu.edu.cn</v>
          </cell>
          <cell r="G27" t="str">
            <v>赵立子</v>
          </cell>
          <cell r="H27" t="str">
            <v>党总支副书记（主持工作）</v>
          </cell>
          <cell r="I27">
            <v>13902288506</v>
          </cell>
          <cell r="J27" t="str">
            <v>zhaolizi@mail.sysu.edu.cn</v>
          </cell>
          <cell r="K27" t="str">
            <v>人事秘书</v>
          </cell>
          <cell r="L27" t="str">
            <v>张陆祺</v>
          </cell>
        </row>
        <row r="27">
          <cell r="O27" t="str">
            <v>zhanglq55@mail.sysu.edu.cn</v>
          </cell>
        </row>
        <row r="28">
          <cell r="B28" t="str">
            <v>中法核工程与技术学院</v>
          </cell>
          <cell r="C28" t="str">
            <v>王为</v>
          </cell>
          <cell r="D28" t="str">
            <v>院长</v>
          </cell>
          <cell r="E28">
            <v>18620790703</v>
          </cell>
          <cell r="F28" t="str">
            <v>wangw223@mail.sysu.edu.cn</v>
          </cell>
          <cell r="G28" t="str">
            <v>徐瑶</v>
          </cell>
          <cell r="H28" t="str">
            <v>党委书记</v>
          </cell>
          <cell r="I28">
            <v>13826150413</v>
          </cell>
          <cell r="J28" t="str">
            <v>adsxy@mail.sysu.edu.cn</v>
          </cell>
          <cell r="K28" t="str">
            <v>人事秘书</v>
          </cell>
          <cell r="L28" t="str">
            <v>蓝澍德</v>
          </cell>
        </row>
        <row r="28">
          <cell r="O28" t="str">
            <v>lanshd@mail.sysu.edu.cn</v>
          </cell>
        </row>
        <row r="29">
          <cell r="B29" t="str">
            <v>土木工程学院</v>
          </cell>
          <cell r="C29" t="str">
            <v>王复明</v>
          </cell>
          <cell r="D29" t="str">
            <v>院长</v>
          </cell>
          <cell r="E29">
            <v>13937117886</v>
          </cell>
          <cell r="F29" t="str">
            <v>wangfm6@mail.sysu.edu.cn</v>
          </cell>
          <cell r="G29" t="str">
            <v>曹新</v>
          </cell>
          <cell r="H29" t="str">
            <v>党委书记</v>
          </cell>
          <cell r="I29">
            <v>13316265799</v>
          </cell>
          <cell r="J29" t="str">
            <v>adscx@mail.sysu.edu.cn</v>
          </cell>
          <cell r="K29" t="str">
            <v>人事秘书</v>
          </cell>
          <cell r="L29" t="str">
            <v>高旭</v>
          </cell>
          <cell r="M29" t="str">
            <v>0756-3668565</v>
          </cell>
          <cell r="N29" t="str">
            <v>18688195396</v>
          </cell>
          <cell r="O29" t="str">
            <v>gaox67@mail.sysu.edu.cn</v>
          </cell>
        </row>
        <row r="30">
          <cell r="B30" t="str">
            <v>微电子科学与技术学院</v>
          </cell>
          <cell r="C30" t="str">
            <v>虞志益</v>
          </cell>
          <cell r="D30" t="str">
            <v>副院长</v>
          </cell>
          <cell r="E30">
            <v>13040653710</v>
          </cell>
          <cell r="F30" t="str">
            <v>yuzhiyi@mail.sysu.edu.cn</v>
          </cell>
          <cell r="G30" t="str">
            <v>靳祥鹏</v>
          </cell>
          <cell r="H30" t="str">
            <v>党总支书记</v>
          </cell>
          <cell r="I30">
            <v>18666080198</v>
          </cell>
          <cell r="J30" t="str">
            <v>mnsjxp@mail.sysu.edu.cn</v>
          </cell>
          <cell r="K30" t="str">
            <v>人事秘书</v>
          </cell>
          <cell r="L30" t="str">
            <v>郑袁鑫</v>
          </cell>
          <cell r="M30" t="str">
            <v>0756-3668081</v>
          </cell>
          <cell r="N30" t="str">
            <v>15771903829</v>
          </cell>
          <cell r="O30" t="str">
            <v>zhengyx69@mail.sysu.edu.cn</v>
          </cell>
        </row>
        <row r="31">
          <cell r="B31" t="str">
            <v>测绘科学与技术学院</v>
          </cell>
          <cell r="C31" t="str">
            <v>程晓</v>
          </cell>
          <cell r="D31" t="str">
            <v>院长</v>
          </cell>
          <cell r="E31">
            <v>18601001669</v>
          </cell>
          <cell r="F31" t="str">
            <v>polecx@163.com
chengxiao9@mail.sysu.edu.cn</v>
          </cell>
          <cell r="G31" t="str">
            <v>许粤</v>
          </cell>
          <cell r="H31" t="str">
            <v>党委副书记</v>
          </cell>
          <cell r="I31">
            <v>13609095510</v>
          </cell>
          <cell r="J31" t="str">
            <v>adsxuy@mail.sysu.edu.cn</v>
          </cell>
          <cell r="K31" t="str">
            <v>人事秘书</v>
          </cell>
          <cell r="L31" t="str">
            <v>黎莹</v>
          </cell>
          <cell r="M31" t="str">
            <v>020-84112754</v>
          </cell>
          <cell r="N31" t="str">
            <v>13631346806</v>
          </cell>
          <cell r="O31" t="str">
            <v>liying72@mail.sysu.edu.cn</v>
          </cell>
        </row>
        <row r="32">
          <cell r="B32" t="str">
            <v>人工智能学院</v>
          </cell>
          <cell r="C32" t="str">
            <v>印鉴</v>
          </cell>
          <cell r="D32" t="str">
            <v>副院长（主持工作）</v>
          </cell>
          <cell r="E32">
            <v>13392671158</v>
          </cell>
          <cell r="F32" t="str">
            <v>issjyin@mail.sysu.edu.cn</v>
          </cell>
          <cell r="G32" t="str">
            <v>余立人</v>
          </cell>
          <cell r="H32" t="str">
            <v>直属党支部书记</v>
          </cell>
          <cell r="I32">
            <v>13570580833</v>
          </cell>
          <cell r="J32" t="str">
            <v>yuliren@mail.sysu.edu.cn</v>
          </cell>
          <cell r="K32" t="str">
            <v>人事秘书</v>
          </cell>
          <cell r="L32" t="str">
            <v>陈陟</v>
          </cell>
          <cell r="M32" t="str">
            <v>84112403</v>
          </cell>
          <cell r="N32" t="str">
            <v>13808847500</v>
          </cell>
          <cell r="O32" t="str">
            <v>chenzh87@mail.sysu.edu.cn</v>
          </cell>
        </row>
        <row r="33">
          <cell r="B33" t="str">
            <v>软件工程学院</v>
          </cell>
          <cell r="C33" t="str">
            <v>郑子彬</v>
          </cell>
          <cell r="D33" t="str">
            <v>副院长</v>
          </cell>
          <cell r="E33">
            <v>18824900768</v>
          </cell>
          <cell r="F33" t="str">
            <v>zhzibin@mail.sysu.edu.cn</v>
          </cell>
          <cell r="G33" t="str">
            <v>陈征宇</v>
          </cell>
          <cell r="H33" t="str">
            <v>直属党支部书记</v>
          </cell>
          <cell r="I33">
            <v>13332880339</v>
          </cell>
          <cell r="J33" t="str">
            <v>chenzhyu@mail.sysu.edu.cn</v>
          </cell>
          <cell r="K33" t="str">
            <v>人事秘书</v>
          </cell>
          <cell r="L33" t="str">
            <v>彭晓</v>
          </cell>
          <cell r="M33" t="str">
            <v>02039332356</v>
          </cell>
          <cell r="N33" t="str">
            <v>15989236526</v>
          </cell>
          <cell r="O33" t="str">
            <v>pengxiao@mail.sysu.edu.cn</v>
          </cell>
        </row>
        <row r="34">
          <cell r="B34" t="str">
            <v>附属第一医院</v>
          </cell>
        </row>
        <row r="34">
          <cell r="G34" t="str">
            <v>骆腾</v>
          </cell>
          <cell r="H34" t="str">
            <v>党委书记</v>
          </cell>
          <cell r="I34">
            <v>13926008868</v>
          </cell>
          <cell r="J34" t="str">
            <v>rsclt@mail.sysu.edu.cn</v>
          </cell>
          <cell r="K34" t="str">
            <v>人事秘书</v>
          </cell>
          <cell r="L34" t="str">
            <v>刘江彬</v>
          </cell>
        </row>
        <row r="34">
          <cell r="O34" t="str">
            <v>ljiangb@mail.sysu.edu.cn</v>
          </cell>
        </row>
        <row r="35">
          <cell r="B35" t="str">
            <v>孙逸仙纪念医院（附属第二医院）</v>
          </cell>
          <cell r="C35" t="str">
            <v>宋尔卫</v>
          </cell>
          <cell r="D35" t="str">
            <v>院长</v>
          </cell>
          <cell r="E35">
            <v>13926477694</v>
          </cell>
          <cell r="F35" t="str">
            <v>songew@mail.sysu.edu.cn</v>
          </cell>
          <cell r="G35" t="str">
            <v>王景峰</v>
          </cell>
          <cell r="H35" t="str">
            <v>党委书记</v>
          </cell>
          <cell r="I35" t="str">
            <v>18928916398
13602890860
</v>
          </cell>
          <cell r="J35" t="str">
            <v>drwjf@hotmail.com</v>
          </cell>
          <cell r="K35" t="str">
            <v>人事秘书</v>
          </cell>
          <cell r="L35" t="str">
            <v>曹文杰</v>
          </cell>
        </row>
        <row r="35">
          <cell r="O35" t="str">
            <v>caowj9@mail.sysu.edu.cn</v>
          </cell>
        </row>
        <row r="36">
          <cell r="B36" t="str">
            <v>附属第三医院</v>
          </cell>
          <cell r="C36" t="str">
            <v>戎利民</v>
          </cell>
          <cell r="D36" t="str">
            <v>院长</v>
          </cell>
          <cell r="E36">
            <v>18922103798</v>
          </cell>
          <cell r="F36" t="str">
            <v>ronglimin@21cn.com</v>
          </cell>
          <cell r="G36" t="str">
            <v>吴京洪</v>
          </cell>
          <cell r="H36" t="str">
            <v>党委书记</v>
          </cell>
          <cell r="I36">
            <v>13826106335</v>
          </cell>
          <cell r="J36" t="str">
            <v>ceswjh@mail.sysu.edu.cn</v>
          </cell>
          <cell r="K36" t="str">
            <v>人事秘书</v>
          </cell>
          <cell r="L36" t="str">
            <v>廖思莹</v>
          </cell>
        </row>
        <row r="36">
          <cell r="O36" t="str">
            <v>zssyrcb@mail.sysu.edu.cn</v>
          </cell>
        </row>
        <row r="37">
          <cell r="B37" t="str">
            <v>中山眼科中心</v>
          </cell>
          <cell r="C37" t="str">
            <v>刘奕志</v>
          </cell>
          <cell r="D37" t="str">
            <v>院长</v>
          </cell>
          <cell r="E37">
            <v>13902250885</v>
          </cell>
          <cell r="F37" t="str">
            <v>yzliu62@yahoo.com</v>
          </cell>
          <cell r="G37" t="str">
            <v>夏丹</v>
          </cell>
          <cell r="H37" t="str">
            <v>党委书记</v>
          </cell>
          <cell r="I37">
            <v>13903007707</v>
          </cell>
          <cell r="J37" t="str">
            <v>adsxd@mail.sysu.edu.cn</v>
          </cell>
          <cell r="K37" t="str">
            <v>人事秘书</v>
          </cell>
          <cell r="L37" t="str">
            <v>黄宁</v>
          </cell>
        </row>
        <row r="37">
          <cell r="O37" t="str">
            <v>huangning@gzzoc.com</v>
          </cell>
        </row>
        <row r="38">
          <cell r="B38" t="str">
            <v>肿瘤防治中心（肿瘤医院、肿瘤研究所）</v>
          </cell>
          <cell r="C38" t="str">
            <v>徐瑞华</v>
          </cell>
          <cell r="D38" t="str">
            <v>院长</v>
          </cell>
          <cell r="E38">
            <v>13922206676</v>
          </cell>
          <cell r="F38" t="str">
            <v>xurh@sysucc.org.cn</v>
          </cell>
          <cell r="G38" t="str">
            <v>武少新</v>
          </cell>
          <cell r="H38" t="str">
            <v>党委书记</v>
          </cell>
          <cell r="I38">
            <v>13802910880</v>
          </cell>
          <cell r="J38" t="str">
            <v>wushaox@sysucc.org.cn</v>
          </cell>
          <cell r="K38" t="str">
            <v>人事秘书</v>
          </cell>
          <cell r="L38" t="str">
            <v>胡献之</v>
          </cell>
        </row>
        <row r="38">
          <cell r="O38" t="str">
            <v>huxzh@sysucc.org.cn</v>
          </cell>
        </row>
        <row r="39">
          <cell r="B39" t="str">
            <v>附属口腔医院</v>
          </cell>
          <cell r="C39" t="str">
            <v>程斌</v>
          </cell>
          <cell r="D39" t="str">
            <v>院长</v>
          </cell>
          <cell r="E39">
            <v>13829741695</v>
          </cell>
          <cell r="F39" t="str">
            <v>chengbin@mail.sysu.edu.cn</v>
          </cell>
          <cell r="G39" t="str">
            <v>陈望南</v>
          </cell>
          <cell r="H39" t="str">
            <v>党委书记</v>
          </cell>
          <cell r="I39">
            <v>13922289977</v>
          </cell>
          <cell r="J39" t="str">
            <v>adscwn@mail.sysu.edu.cn</v>
          </cell>
          <cell r="K39" t="str">
            <v>人事秘书</v>
          </cell>
          <cell r="L39" t="str">
            <v>谭茼丹</v>
          </cell>
        </row>
        <row r="39">
          <cell r="O39" t="str">
            <v>zdkqhr@mail.sysu.edu.cn</v>
          </cell>
        </row>
        <row r="40">
          <cell r="B40" t="str">
            <v>附属第五医院</v>
          </cell>
          <cell r="C40" t="str">
            <v>单鸿</v>
          </cell>
          <cell r="D40" t="str">
            <v>院长</v>
          </cell>
          <cell r="E40" t="str">
            <v>18826913336
13808843157
</v>
          </cell>
          <cell r="F40" t="str">
            <v>shanhong@mail.sysu.edu.cn</v>
          </cell>
          <cell r="G40" t="str">
            <v>林伟庭</v>
          </cell>
          <cell r="H40" t="str">
            <v>党委书记</v>
          </cell>
          <cell r="I40">
            <v>13823076198</v>
          </cell>
          <cell r="J40" t="str">
            <v>linweit@mail.sysu.edu.cn</v>
          </cell>
          <cell r="K40" t="str">
            <v>人事秘书</v>
          </cell>
          <cell r="L40" t="str">
            <v>刘璐</v>
          </cell>
        </row>
        <row r="40">
          <cell r="O40" t="str">
            <v>liulu58@mail.sysu.edu.cn</v>
          </cell>
        </row>
        <row r="41">
          <cell r="B41" t="str">
            <v>附属第六医院（胃肠肛门医院）</v>
          </cell>
          <cell r="C41" t="str">
            <v>文卫平</v>
          </cell>
          <cell r="D41" t="str">
            <v>院长</v>
          </cell>
          <cell r="E41">
            <v>13802966937</v>
          </cell>
          <cell r="F41" t="str">
            <v>wenwp@mail.sysu.edu.cn</v>
          </cell>
          <cell r="G41" t="str">
            <v>李汉荣</v>
          </cell>
          <cell r="H41" t="str">
            <v>党委书记</v>
          </cell>
          <cell r="I41">
            <v>13600044552</v>
          </cell>
          <cell r="J41" t="str">
            <v>lhrong@mail.sysu.edu.cn</v>
          </cell>
          <cell r="K41" t="str">
            <v>人事秘书</v>
          </cell>
          <cell r="L41" t="str">
            <v>江映萍</v>
          </cell>
        </row>
        <row r="41">
          <cell r="O41" t="str">
            <v>jiangyp3@mail.sysu.edu.cn</v>
          </cell>
        </row>
        <row r="42">
          <cell r="B42" t="str">
            <v>医学院</v>
          </cell>
          <cell r="C42" t="str">
            <v>何裕隆</v>
          </cell>
          <cell r="D42" t="str">
            <v>院长</v>
          </cell>
          <cell r="E42" t="str">
            <v>13822288293
18922282223</v>
          </cell>
          <cell r="F42" t="str">
            <v>heyulong@mail.sysu.edu.cn</v>
          </cell>
          <cell r="G42" t="str">
            <v>丁小球</v>
          </cell>
          <cell r="H42" t="str">
            <v>党委书记</v>
          </cell>
          <cell r="I42">
            <v>13928899112</v>
          </cell>
          <cell r="J42" t="str">
            <v>dingxq@mail.sysu.edu.cn</v>
          </cell>
          <cell r="K42" t="str">
            <v>人事秘书</v>
          </cell>
          <cell r="L42" t="str">
            <v>胡薇琳</v>
          </cell>
          <cell r="M42" t="str">
            <v>020-83226059</v>
          </cell>
          <cell r="N42" t="str">
            <v>15819822843</v>
          </cell>
          <cell r="O42" t="str">
            <v>huweilin@mail.sysu.edu.cn</v>
          </cell>
        </row>
        <row r="43">
          <cell r="B43" t="str">
            <v>公共卫生学院（深圳）</v>
          </cell>
          <cell r="C43" t="str">
            <v>舒跃龙</v>
          </cell>
          <cell r="D43" t="str">
            <v>院长</v>
          </cell>
          <cell r="E43">
            <v>13910186546</v>
          </cell>
          <cell r="F43" t="str">
            <v>shuylong@mail.sysu.edu.cn</v>
          </cell>
          <cell r="G43" t="str">
            <v>汪宗芳</v>
          </cell>
          <cell r="H43" t="str">
            <v>党委书记</v>
          </cell>
          <cell r="I43">
            <v>13929578026</v>
          </cell>
          <cell r="J43" t="str">
            <v>wangzf@mail.sysu.edu.cn</v>
          </cell>
          <cell r="K43" t="str">
            <v>人事秘书</v>
          </cell>
          <cell r="L43" t="str">
            <v>肖永清</v>
          </cell>
          <cell r="M43" t="str">
            <v>020-83226383</v>
          </cell>
          <cell r="N43" t="str">
            <v>13533004189</v>
          </cell>
          <cell r="O43" t="str">
            <v>xiaoyq@mail.sysu.edu.cn</v>
          </cell>
        </row>
        <row r="44">
          <cell r="B44" t="str">
            <v>药学院（深圳）</v>
          </cell>
          <cell r="C44" t="str">
            <v>邓文斌</v>
          </cell>
          <cell r="D44" t="str">
            <v>院长</v>
          </cell>
          <cell r="E44">
            <v>15071561390</v>
          </cell>
          <cell r="F44" t="str">
            <v>wbdeng@ucdavis.edu</v>
          </cell>
          <cell r="G44" t="str">
            <v>杨德胜</v>
          </cell>
          <cell r="H44" t="str">
            <v>党委书记</v>
          </cell>
          <cell r="I44">
            <v>13922239969</v>
          </cell>
          <cell r="J44" t="str">
            <v>yangdsh@mail.sysu.edu.cn</v>
          </cell>
          <cell r="K44" t="str">
            <v>人事秘书</v>
          </cell>
          <cell r="L44" t="str">
            <v>刘洁</v>
          </cell>
          <cell r="M44" t="str">
            <v>13719281131</v>
          </cell>
          <cell r="N44" t="str">
            <v>13719281131</v>
          </cell>
          <cell r="O44" t="str">
            <v>ljie@mail.sysu.edu.cn</v>
          </cell>
        </row>
        <row r="45">
          <cell r="B45" t="str">
            <v>材料学院</v>
          </cell>
          <cell r="C45" t="str">
            <v>李斌</v>
          </cell>
          <cell r="D45" t="str">
            <v>副院长</v>
          </cell>
          <cell r="E45">
            <v>13487588331</v>
          </cell>
          <cell r="F45" t="str">
            <v>libin75@mail.sysu.edu.cn</v>
          </cell>
          <cell r="G45" t="str">
            <v>李烨</v>
          </cell>
          <cell r="H45" t="str">
            <v>党委书记</v>
          </cell>
          <cell r="I45">
            <v>18520001960</v>
          </cell>
          <cell r="J45" t="str">
            <v>lssly@mail.sysu.edu.cn</v>
          </cell>
          <cell r="K45" t="str">
            <v>人事秘书</v>
          </cell>
          <cell r="L45" t="str">
            <v>邓明安</v>
          </cell>
          <cell r="M45" t="str">
            <v>020-83270343</v>
          </cell>
          <cell r="N45" t="str">
            <v>19875887528</v>
          </cell>
          <cell r="O45" t="str">
            <v>dengma@mail.sysu.edu.cn</v>
          </cell>
        </row>
        <row r="46">
          <cell r="B46" t="str">
            <v>生物医学工程学院</v>
          </cell>
          <cell r="C46" t="str">
            <v>张超</v>
          </cell>
          <cell r="D46" t="str">
            <v>副院长</v>
          </cell>
          <cell r="E46">
            <v>13751865819</v>
          </cell>
          <cell r="F46" t="str">
            <v>zhchao9@mail.sysu.edu.cn</v>
          </cell>
          <cell r="G46" t="str">
            <v>陈华桂</v>
          </cell>
          <cell r="H46" t="str">
            <v>党委书记</v>
          </cell>
          <cell r="I46">
            <v>13380062805</v>
          </cell>
          <cell r="J46" t="str">
            <v>lsschhg@mail.sysu.edu.cn</v>
          </cell>
          <cell r="K46" t="str">
            <v>人事秘书</v>
          </cell>
          <cell r="L46" t="str">
            <v>钟华</v>
          </cell>
        </row>
        <row r="46">
          <cell r="O46" t="str">
            <v>zhongh37@mail.sysu.edu.cn</v>
          </cell>
        </row>
        <row r="47">
          <cell r="B47" t="str">
            <v>电子与通信工程学院</v>
          </cell>
          <cell r="C47" t="str">
            <v>陈曾平</v>
          </cell>
          <cell r="D47" t="str">
            <v>院长</v>
          </cell>
          <cell r="E47">
            <v>13908481276</v>
          </cell>
          <cell r="F47" t="str">
            <v>chenzengp@mail.sysu.edu.cn</v>
          </cell>
          <cell r="G47" t="str">
            <v>范涛</v>
          </cell>
          <cell r="H47" t="str">
            <v>党委书记</v>
          </cell>
          <cell r="I47">
            <v>13535356211</v>
          </cell>
          <cell r="J47" t="str">
            <v>hssft@mail.sysu.edu.cn</v>
          </cell>
          <cell r="K47" t="str">
            <v>人事秘书</v>
          </cell>
          <cell r="L47" t="str">
            <v>林依霖</v>
          </cell>
        </row>
        <row r="47">
          <cell r="O47" t="str">
            <v>linyilin@mail.sysu.edu.cn</v>
          </cell>
        </row>
        <row r="48">
          <cell r="B48" t="str">
            <v>智能工程学院</v>
          </cell>
          <cell r="C48" t="str">
            <v>蔡铭</v>
          </cell>
          <cell r="D48" t="str">
            <v>副院长（主持工作）</v>
          </cell>
          <cell r="E48">
            <v>13640882799</v>
          </cell>
          <cell r="F48" t="str">
            <v>caiming@mail.sysu.edu.cn</v>
          </cell>
          <cell r="G48" t="str">
            <v>欧阳可全</v>
          </cell>
          <cell r="H48" t="str">
            <v>党委书记</v>
          </cell>
          <cell r="I48">
            <v>13380062790</v>
          </cell>
          <cell r="J48" t="str">
            <v>ouykq@mail.sysu.edu.cn</v>
          </cell>
          <cell r="K48" t="str">
            <v>人事秘书</v>
          </cell>
          <cell r="L48" t="str">
            <v>徐朋</v>
          </cell>
          <cell r="M48" t="str">
            <v>020-39336557</v>
          </cell>
          <cell r="N48" t="str">
            <v>13560360926</v>
          </cell>
          <cell r="O48" t="str">
            <v>xupeng2@mail.sysu.edu.cn</v>
          </cell>
        </row>
        <row r="49">
          <cell r="B49" t="str">
            <v>航空航天学院</v>
          </cell>
          <cell r="C49" t="str">
            <v>吴志刚</v>
          </cell>
          <cell r="D49" t="str">
            <v>院长</v>
          </cell>
          <cell r="E49">
            <v>13942693895</v>
          </cell>
          <cell r="F49" t="str">
            <v>wuzhigang@mail.sysu.edu.cn</v>
          </cell>
          <cell r="G49" t="str">
            <v>温光浩</v>
          </cell>
          <cell r="H49" t="str">
            <v>党委书记</v>
          </cell>
          <cell r="I49">
            <v>13924073173</v>
          </cell>
          <cell r="J49" t="str">
            <v>wgh69@mail.sysu.edu.cn</v>
          </cell>
          <cell r="K49" t="str">
            <v>人事秘书</v>
          </cell>
          <cell r="L49" t="str">
            <v>汪巍巍</v>
          </cell>
        </row>
        <row r="49">
          <cell r="O49" t="str">
            <v>wangww7@mail.sysu.edu.cn</v>
          </cell>
        </row>
        <row r="50">
          <cell r="B50" t="str">
            <v>农学院</v>
          </cell>
          <cell r="C50" t="str">
            <v>谭金芳</v>
          </cell>
          <cell r="D50" t="str">
            <v>院长</v>
          </cell>
          <cell r="E50">
            <v>13939030178</v>
          </cell>
          <cell r="F50" t="str">
            <v>tanjf7@mail.sysu.edu.cn</v>
          </cell>
          <cell r="G50" t="str">
            <v>程月华</v>
          </cell>
          <cell r="H50" t="str">
            <v>直属党支部书记</v>
          </cell>
          <cell r="I50">
            <v>13660065366</v>
          </cell>
          <cell r="J50" t="str">
            <v>chyueh@mail.sysu.edu.cn</v>
          </cell>
          <cell r="K50" t="str">
            <v>人事秘书</v>
          </cell>
          <cell r="L50" t="str">
            <v>李秀花</v>
          </cell>
        </row>
        <row r="50">
          <cell r="N50">
            <v>15302265399</v>
          </cell>
          <cell r="O50" t="str">
            <v>lixiuh@mail.sysu.edu.cn</v>
          </cell>
        </row>
        <row r="51">
          <cell r="B51" t="str">
            <v>生态学院</v>
          </cell>
          <cell r="C51" t="str">
            <v>储诚进</v>
          </cell>
          <cell r="D51" t="str">
            <v>副院长</v>
          </cell>
          <cell r="E51">
            <v>18820797483</v>
          </cell>
          <cell r="F51" t="str">
            <v>chuchjin@mail.sysu.edu.cn</v>
          </cell>
          <cell r="G51" t="str">
            <v>黎晓天</v>
          </cell>
          <cell r="H51" t="str">
            <v>直属党支部书记</v>
          </cell>
          <cell r="I51">
            <v>13632385318</v>
          </cell>
          <cell r="J51" t="str">
            <v>lixtian@mail.sysu.edu.cn</v>
          </cell>
          <cell r="K51" t="str">
            <v>人事秘书</v>
          </cell>
          <cell r="L51" t="str">
            <v>姚宇鹏</v>
          </cell>
        </row>
        <row r="51">
          <cell r="O51" t="str">
            <v>yaoyp3@mail.sysu.edu.cn</v>
          </cell>
        </row>
        <row r="52">
          <cell r="B52" t="str">
            <v>集成电路学院</v>
          </cell>
        </row>
        <row r="52">
          <cell r="G52" t="str">
            <v>张尚武</v>
          </cell>
          <cell r="H52" t="str">
            <v>直属党支部书记</v>
          </cell>
          <cell r="I52">
            <v>13416318297</v>
          </cell>
          <cell r="J52" t="str">
            <v>zhangshw@mail.sysu.edu.cn</v>
          </cell>
          <cell r="K52" t="str">
            <v>人事秘书</v>
          </cell>
          <cell r="L52" t="str">
            <v>杨凯</v>
          </cell>
          <cell r="M52" t="str">
            <v>02084110432</v>
          </cell>
          <cell r="N52" t="str">
            <v>13560074501</v>
          </cell>
          <cell r="O52" t="str">
            <v>yangkai7@mail.sysu.edu.cn</v>
          </cell>
        </row>
        <row r="53">
          <cell r="B53" t="str">
            <v>网络空间安全学院</v>
          </cell>
        </row>
        <row r="53">
          <cell r="G53" t="str">
            <v>卓义周</v>
          </cell>
          <cell r="H53" t="str">
            <v>直属党支部书记</v>
          </cell>
          <cell r="I53">
            <v>13318870488</v>
          </cell>
          <cell r="J53" t="str">
            <v>isszyz@mail.sysu.edu.cn</v>
          </cell>
          <cell r="K53" t="str">
            <v>人事秘书</v>
          </cell>
          <cell r="L53" t="str">
            <v>黄鑫</v>
          </cell>
          <cell r="M53" t="str">
            <v>020-39332192</v>
          </cell>
          <cell r="N53" t="str">
            <v>13570940943</v>
          </cell>
          <cell r="O53" t="str">
            <v>huangx55@mail.sysu.edu.cn</v>
          </cell>
        </row>
        <row r="54">
          <cell r="B54" t="str">
            <v>商学院</v>
          </cell>
          <cell r="C54" t="str">
            <v>李广众</v>
          </cell>
          <cell r="D54" t="str">
            <v>院长</v>
          </cell>
          <cell r="E54">
            <v>18666080234</v>
          </cell>
          <cell r="F54" t="str">
            <v>liguangzhong@mail.sysu.edu.cn
guangzhong@gmail.com</v>
          </cell>
          <cell r="G54" t="str">
            <v>经宏</v>
          </cell>
          <cell r="H54" t="str">
            <v>直属党支部副书记</v>
          </cell>
          <cell r="I54">
            <v>13560006188</v>
          </cell>
          <cell r="J54" t="str">
            <v>jinghong@mail.sysu.edu.cn</v>
          </cell>
        </row>
        <row r="54">
          <cell r="L54" t="str">
            <v>贾晓丹</v>
          </cell>
          <cell r="M54" t="str">
            <v>84111485</v>
          </cell>
          <cell r="N54" t="str">
            <v>15913167600</v>
          </cell>
          <cell r="O54" t="str">
            <v>jiaxd3@mail.sysu.edu.cn</v>
          </cell>
        </row>
        <row r="55">
          <cell r="B55" t="str">
            <v>理学院</v>
          </cell>
        </row>
        <row r="55">
          <cell r="G55" t="str">
            <v>李锐</v>
          </cell>
          <cell r="H55" t="str">
            <v>直属党支部书记</v>
          </cell>
          <cell r="I55">
            <v>15920337007</v>
          </cell>
          <cell r="J55" t="str">
            <v>lirui9@mail.sysu.edu.cn</v>
          </cell>
        </row>
        <row r="55">
          <cell r="L55" t="str">
            <v>裴丹</v>
          </cell>
        </row>
        <row r="55">
          <cell r="O55" t="str">
            <v>peidan3@mail.sysu.edu.cn</v>
          </cell>
        </row>
        <row r="56">
          <cell r="B56" t="str">
            <v>附属第七医院（深圳）</v>
          </cell>
          <cell r="C56" t="str">
            <v>何裕隆</v>
          </cell>
          <cell r="D56" t="str">
            <v>院长</v>
          </cell>
          <cell r="E56" t="str">
            <v>13822288293
18922282223</v>
          </cell>
          <cell r="F56" t="str">
            <v>heyulong@mail.sysu.edu.cn</v>
          </cell>
          <cell r="G56" t="str">
            <v>陈起坤</v>
          </cell>
          <cell r="H56" t="str">
            <v>党委副书记（主持工作）</v>
          </cell>
          <cell r="I56">
            <v>13672402819</v>
          </cell>
          <cell r="J56" t="str">
            <v>chenqkun@163.com
chenqk@mail.sysu.edu.cn</v>
          </cell>
          <cell r="K56" t="str">
            <v>人事秘书</v>
          </cell>
          <cell r="L56" t="str">
            <v>陈倩</v>
          </cell>
        </row>
        <row r="56">
          <cell r="O56" t="str">
            <v>chenq86@mail.sysu.edu.cn</v>
          </cell>
        </row>
        <row r="57">
          <cell r="B57" t="str">
            <v>附属第八医院（深圳福田）</v>
          </cell>
          <cell r="C57" t="str">
            <v>沈慧勇</v>
          </cell>
          <cell r="D57" t="str">
            <v>院长</v>
          </cell>
          <cell r="E57">
            <v>13922276368</v>
          </cell>
          <cell r="F57" t="str">
            <v>shenhuiy@mail.sysu.edu.cn</v>
          </cell>
          <cell r="G57" t="str">
            <v>张远权</v>
          </cell>
          <cell r="H57" t="str">
            <v>党委书记</v>
          </cell>
          <cell r="I57">
            <v>13719263487</v>
          </cell>
          <cell r="J57" t="str">
            <v>zhyuanq@mail.sysu.edu.cn</v>
          </cell>
          <cell r="K57" t="str">
            <v>人事秘书</v>
          </cell>
          <cell r="L57" t="str">
            <v>钱思妍</v>
          </cell>
        </row>
        <row r="57">
          <cell r="O57" t="str">
            <v>zdbyrcb@mail.sysu.edu.cn</v>
          </cell>
        </row>
        <row r="58">
          <cell r="B58" t="str">
            <v>社会学与人类学学院</v>
          </cell>
          <cell r="C58" t="str">
            <v>余成普</v>
          </cell>
          <cell r="D58" t="str">
            <v>院长</v>
          </cell>
          <cell r="E58">
            <v>13560242090</v>
          </cell>
          <cell r="F58" t="str">
            <v>yuchengp@mail.sysu.edu.cn</v>
          </cell>
          <cell r="G58" t="str">
            <v>罗镇忠</v>
          </cell>
          <cell r="H58" t="str">
            <v>党委书记</v>
          </cell>
          <cell r="I58">
            <v>13380062689</v>
          </cell>
          <cell r="J58" t="str">
            <v>ceslzz@mail.sysu.edu.cn</v>
          </cell>
          <cell r="K58" t="str">
            <v>人事秘书</v>
          </cell>
          <cell r="L58" t="str">
            <v>林叙佳</v>
          </cell>
          <cell r="M58" t="str">
            <v>84113313</v>
          </cell>
          <cell r="N58" t="str">
            <v>13660472236</v>
          </cell>
          <cell r="O58" t="str">
            <v>lpslxj@mail.sysu.edu.cn</v>
          </cell>
        </row>
        <row r="59">
          <cell r="B59" t="str">
            <v>传播与设计学院</v>
          </cell>
        </row>
        <row r="59">
          <cell r="G59" t="str">
            <v>黄毅</v>
          </cell>
          <cell r="H59" t="str">
            <v>党委书记</v>
          </cell>
          <cell r="I59">
            <v>13922231181</v>
          </cell>
          <cell r="J59" t="str">
            <v>huangyi@mail.sysu.edu.cn</v>
          </cell>
          <cell r="K59" t="str">
            <v>人事秘书</v>
          </cell>
          <cell r="L59" t="str">
            <v>吴曼瑜</v>
          </cell>
          <cell r="M59" t="str">
            <v>39332330</v>
          </cell>
          <cell r="N59" t="str">
            <v>13560010884</v>
          </cell>
          <cell r="O59" t="str">
            <v>wumany@mail.sysu.edu.cn</v>
          </cell>
        </row>
        <row r="60">
          <cell r="B60" t="str">
            <v>国际金融学院</v>
          </cell>
          <cell r="C60" t="str">
            <v>黄新飞</v>
          </cell>
          <cell r="D60" t="str">
            <v>院长</v>
          </cell>
          <cell r="E60">
            <v>13640722210</v>
          </cell>
          <cell r="F60" t="str">
            <v>huangxf3@mail.sysu.edu.cn</v>
          </cell>
          <cell r="G60" t="str">
            <v>彭志刚</v>
          </cell>
          <cell r="H60" t="str">
            <v>党委副书记（主持工作）</v>
          </cell>
          <cell r="I60">
            <v>13316265568</v>
          </cell>
          <cell r="J60" t="str">
            <v>mnspzg@mail.sysu.edu.cn</v>
          </cell>
          <cell r="K60" t="str">
            <v>人事秘书</v>
          </cell>
          <cell r="L60" t="str">
            <v>刘如晓</v>
          </cell>
          <cell r="M60" t="str">
            <v>07563668809</v>
          </cell>
          <cell r="N60" t="str">
            <v>13824126626</v>
          </cell>
          <cell r="O60" t="str">
            <v>liurx6@mail.sysu.edu.cn</v>
          </cell>
        </row>
        <row r="61">
          <cell r="B61" t="str">
            <v>国际翻译学院</v>
          </cell>
          <cell r="C61" t="str">
            <v>常晨光</v>
          </cell>
          <cell r="D61" t="str">
            <v>院长</v>
          </cell>
          <cell r="E61">
            <v>13610090531</v>
          </cell>
          <cell r="F61" t="str">
            <v>flsccg@mail.sysu.edu.cn</v>
          </cell>
          <cell r="G61" t="str">
            <v>王琤</v>
          </cell>
          <cell r="H61" t="str">
            <v>党委书记</v>
          </cell>
          <cell r="I61">
            <v>13560146046</v>
          </cell>
          <cell r="J61" t="str">
            <v>adswang@mail.sysu.edu.cn</v>
          </cell>
          <cell r="K61" t="str">
            <v>人事秘书</v>
          </cell>
          <cell r="L61" t="str">
            <v>王梦雪</v>
          </cell>
          <cell r="M61" t="str">
            <v>0756-3668318</v>
          </cell>
          <cell r="N61" t="str">
            <v>13411569048</v>
          </cell>
          <cell r="O61" t="str">
            <v>wangmx8@mail.sysu.edu.cn</v>
          </cell>
        </row>
        <row r="62">
          <cell r="B62" t="str">
            <v>国际关系学院</v>
          </cell>
          <cell r="C62" t="str">
            <v>牛军凯</v>
          </cell>
          <cell r="D62" t="str">
            <v>院长</v>
          </cell>
          <cell r="E62">
            <v>13728039670</v>
          </cell>
          <cell r="F62" t="str">
            <v>niujk@mail.sysu.edu.cn</v>
          </cell>
          <cell r="G62" t="str">
            <v>任虹</v>
          </cell>
          <cell r="H62" t="str">
            <v>党总支书记</v>
          </cell>
          <cell r="I62">
            <v>13480248765</v>
          </cell>
          <cell r="J62" t="str">
            <v>renhong@mail.sysu.edu.cn</v>
          </cell>
          <cell r="K62" t="str">
            <v>人事秘书</v>
          </cell>
          <cell r="L62" t="str">
            <v>梁健欣</v>
          </cell>
        </row>
        <row r="62">
          <cell r="O62" t="str">
            <v>liangjx26@mail.sysu.edu.cn</v>
          </cell>
        </row>
        <row r="63">
          <cell r="B63" t="str">
            <v>旅游学院</v>
          </cell>
          <cell r="C63" t="str">
            <v>徐红罡</v>
          </cell>
          <cell r="D63" t="str">
            <v>院长</v>
          </cell>
          <cell r="E63">
            <v>13926078908</v>
          </cell>
          <cell r="F63" t="str">
            <v>xuhongg@mail.sysu.edu.cn</v>
          </cell>
          <cell r="G63" t="str">
            <v>张东蕙</v>
          </cell>
          <cell r="H63" t="str">
            <v>党委副书记（主持工作）</v>
          </cell>
          <cell r="I63">
            <v>13760651575</v>
          </cell>
          <cell r="J63" t="str">
            <v>zhangdh@mail.sysu.edu.cn</v>
          </cell>
          <cell r="K63" t="str">
            <v>人事秘书</v>
          </cell>
          <cell r="L63" t="str">
            <v>杨奇</v>
          </cell>
          <cell r="M63" t="str">
            <v>020-39332298</v>
          </cell>
          <cell r="N63" t="str">
            <v>13602863946</v>
          </cell>
          <cell r="O63" t="str">
            <v>yangqi29@mail.sysu.edu.cn</v>
          </cell>
        </row>
        <row r="64">
          <cell r="B64" t="str">
            <v>粤港澳发展研究院</v>
          </cell>
        </row>
        <row r="64">
          <cell r="K64" t="str">
            <v>人事秘书</v>
          </cell>
          <cell r="L64" t="str">
            <v>黄勍</v>
          </cell>
        </row>
        <row r="64">
          <cell r="O64" t="str">
            <v>hqing@mail.sysu.edu.cn</v>
          </cell>
        </row>
        <row r="65">
          <cell r="B65" t="str">
            <v>先进能源学院</v>
          </cell>
        </row>
        <row r="65">
          <cell r="K65" t="str">
            <v>人事秘书</v>
          </cell>
          <cell r="L65" t="str">
            <v>刘文慧</v>
          </cell>
        </row>
        <row r="65">
          <cell r="O65" t="str">
            <v>liuwh7@mail.sysu.edu.cn</v>
          </cell>
        </row>
        <row r="66">
          <cell r="B66" t="str">
            <v>先进制造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统计"/>
      <sheetName val="汇总"/>
      <sheetName val="汇总 (操作台)"/>
      <sheetName val="汇总 (2)"/>
      <sheetName val="院士"/>
      <sheetName val="特聘"/>
      <sheetName val="讲座教授"/>
      <sheetName val="青长"/>
      <sheetName val="万人领军"/>
      <sheetName val="万人青拔"/>
      <sheetName val="优青"/>
      <sheetName val="杰青"/>
      <sheetName val="大千"/>
      <sheetName val="青千"/>
      <sheetName val="海外优青"/>
      <sheetName val="千人总"/>
      <sheetName val="四个一批文化名家"/>
      <sheetName val="宣传文化英才"/>
      <sheetName val="百千万人才工程国家级人选"/>
      <sheetName val="教育部跨 新世纪优秀人才支持计划"/>
      <sheetName val="政府特贴"/>
      <sheetName val="国家有突出贡献的中青年专家"/>
      <sheetName val="国家卫生计生突出贡献中青年专家"/>
      <sheetName val="截至2021.10.28过引进会的戴帽子人员"/>
      <sheetName val="单位校区"/>
      <sheetName val="单位顺序"/>
      <sheetName val="单位顺序 (系统导出单位名)"/>
      <sheetName val="合并人才项目"/>
      <sheetName val="合并人才项目 (无公式去重复版本1)"/>
      <sheetName val="合并人才项目 (无公式去重复版本)"/>
      <sheetName val="Sheet1"/>
      <sheetName val="人头数"/>
      <sheetName val="人才项目冲突筛选-特聘"/>
      <sheetName val="人才项目冲突筛选-特设"/>
      <sheetName val="人才项目冲突筛选-青年"/>
      <sheetName val="Sheet2"/>
      <sheetName val="Sheet3"/>
      <sheetName val="Sheet1 (2)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">
          <cell r="B1" t="str">
            <v>单位</v>
          </cell>
          <cell r="C1" t="str">
            <v>校区</v>
          </cell>
        </row>
        <row r="2">
          <cell r="B2" t="str">
            <v>中国语言文学系</v>
          </cell>
          <cell r="C2" t="str">
            <v>广州</v>
          </cell>
          <cell r="D2">
            <v>1</v>
          </cell>
        </row>
        <row r="3">
          <cell r="B3" t="str">
            <v>历史学系</v>
          </cell>
          <cell r="C3" t="str">
            <v>广州</v>
          </cell>
          <cell r="D3">
            <v>2</v>
          </cell>
        </row>
        <row r="4">
          <cell r="B4" t="str">
            <v>哲学系</v>
          </cell>
          <cell r="C4" t="str">
            <v>广州</v>
          </cell>
          <cell r="D4">
            <v>3</v>
          </cell>
        </row>
        <row r="5">
          <cell r="B5" t="str">
            <v>社会学与人类学学院</v>
          </cell>
          <cell r="C5" t="str">
            <v>广州</v>
          </cell>
          <cell r="D5">
            <v>4</v>
          </cell>
        </row>
        <row r="6">
          <cell r="B6" t="str">
            <v>博雅学院（人文高等研究院、通识教育部）</v>
          </cell>
          <cell r="C6" t="str">
            <v>广州</v>
          </cell>
          <cell r="D6">
            <v>5</v>
          </cell>
        </row>
        <row r="7">
          <cell r="B7" t="str">
            <v>岭南学院</v>
          </cell>
          <cell r="C7" t="str">
            <v>广州</v>
          </cell>
          <cell r="D7">
            <v>6</v>
          </cell>
        </row>
        <row r="8">
          <cell r="B8" t="str">
            <v>外国语学院</v>
          </cell>
          <cell r="C8" t="str">
            <v>广州</v>
          </cell>
          <cell r="D8">
            <v>7</v>
          </cell>
        </row>
        <row r="9">
          <cell r="B9" t="str">
            <v>法学院（知识产权学院、中英国际海事法学院）</v>
          </cell>
          <cell r="C9" t="str">
            <v>广州</v>
          </cell>
          <cell r="D9">
            <v>8</v>
          </cell>
        </row>
        <row r="10">
          <cell r="B10" t="str">
            <v>政治与公共事务管理学院</v>
          </cell>
          <cell r="C10" t="str">
            <v>广州</v>
          </cell>
          <cell r="D10">
            <v>9</v>
          </cell>
        </row>
        <row r="11">
          <cell r="B11" t="str">
            <v>管理学院（创业学院）</v>
          </cell>
          <cell r="C11" t="str">
            <v>广州</v>
          </cell>
          <cell r="D11">
            <v>10</v>
          </cell>
        </row>
        <row r="12">
          <cell r="B12" t="str">
            <v>马克思主义学院</v>
          </cell>
          <cell r="C12" t="str">
            <v>广州</v>
          </cell>
          <cell r="D12">
            <v>11</v>
          </cell>
        </row>
        <row r="13">
          <cell r="B13" t="str">
            <v>心理学系</v>
          </cell>
          <cell r="C13" t="str">
            <v>广州</v>
          </cell>
          <cell r="D13">
            <v>12</v>
          </cell>
        </row>
        <row r="14">
          <cell r="B14" t="str">
            <v>传播与设计学院</v>
          </cell>
          <cell r="C14" t="str">
            <v>广州</v>
          </cell>
          <cell r="D14">
            <v>13</v>
          </cell>
        </row>
        <row r="15">
          <cell r="B15" t="str">
            <v>信息管理学院</v>
          </cell>
          <cell r="C15" t="str">
            <v>广州</v>
          </cell>
          <cell r="D15">
            <v>14</v>
          </cell>
        </row>
        <row r="16">
          <cell r="B16" t="str">
            <v>艺术学院</v>
          </cell>
          <cell r="C16" t="str">
            <v>广州</v>
          </cell>
          <cell r="D16">
            <v>15</v>
          </cell>
        </row>
        <row r="17">
          <cell r="B17" t="str">
            <v>数学学院</v>
          </cell>
          <cell r="C17" t="str">
            <v>广州</v>
          </cell>
          <cell r="D17">
            <v>16</v>
          </cell>
        </row>
        <row r="18">
          <cell r="B18" t="str">
            <v>物理学院</v>
          </cell>
          <cell r="C18" t="str">
            <v>广州</v>
          </cell>
          <cell r="D18">
            <v>17</v>
          </cell>
        </row>
        <row r="19">
          <cell r="B19" t="str">
            <v>化学学院</v>
          </cell>
          <cell r="C19" t="str">
            <v>广州</v>
          </cell>
          <cell r="D19">
            <v>18</v>
          </cell>
        </row>
        <row r="20">
          <cell r="B20" t="str">
            <v>地理科学与规划学院</v>
          </cell>
          <cell r="C20" t="str">
            <v>广州</v>
          </cell>
          <cell r="D20">
            <v>19</v>
          </cell>
        </row>
        <row r="21">
          <cell r="B21" t="str">
            <v>生命科学学院</v>
          </cell>
          <cell r="C21" t="str">
            <v>广州</v>
          </cell>
          <cell r="D21">
            <v>20</v>
          </cell>
        </row>
        <row r="22">
          <cell r="B22" t="str">
            <v>材料科学与工程学院</v>
          </cell>
          <cell r="C22" t="str">
            <v>广州</v>
          </cell>
          <cell r="D22">
            <v>21</v>
          </cell>
        </row>
        <row r="23">
          <cell r="B23" t="str">
            <v>电子与信息工程学院（微电子学院）</v>
          </cell>
          <cell r="C23" t="str">
            <v>广州</v>
          </cell>
          <cell r="D23">
            <v>22</v>
          </cell>
        </row>
        <row r="24">
          <cell r="B24" t="str">
            <v>计算机学院（软件学院）</v>
          </cell>
          <cell r="C24" t="str">
            <v>广州</v>
          </cell>
          <cell r="D24">
            <v>23</v>
          </cell>
        </row>
        <row r="25">
          <cell r="B25" t="str">
            <v>环境科学与工程学院</v>
          </cell>
          <cell r="C25" t="str">
            <v>广州</v>
          </cell>
          <cell r="D25">
            <v>24</v>
          </cell>
        </row>
        <row r="26">
          <cell r="B26" t="str">
            <v>系统科学与工程学院</v>
          </cell>
          <cell r="C26" t="str">
            <v>广州</v>
          </cell>
          <cell r="D26">
            <v>25</v>
          </cell>
        </row>
        <row r="27">
          <cell r="B27" t="str">
            <v>中山医学院</v>
          </cell>
          <cell r="C27" t="str">
            <v>广州</v>
          </cell>
          <cell r="D27">
            <v>26</v>
          </cell>
        </row>
        <row r="28">
          <cell r="B28" t="str">
            <v>公共卫生学院</v>
          </cell>
          <cell r="C28" t="str">
            <v>广州</v>
          </cell>
          <cell r="D28">
            <v>27</v>
          </cell>
        </row>
        <row r="29">
          <cell r="B29" t="str">
            <v>药学院</v>
          </cell>
          <cell r="C29" t="str">
            <v>广州</v>
          </cell>
          <cell r="D29">
            <v>28</v>
          </cell>
        </row>
        <row r="30">
          <cell r="B30" t="str">
            <v>护理学院</v>
          </cell>
          <cell r="C30" t="str">
            <v>广州</v>
          </cell>
          <cell r="D30">
            <v>29</v>
          </cell>
        </row>
        <row r="31">
          <cell r="B31" t="str">
            <v>体育部</v>
          </cell>
          <cell r="C31" t="str">
            <v>广州</v>
          </cell>
          <cell r="D31">
            <v>30</v>
          </cell>
        </row>
        <row r="32">
          <cell r="B32" t="str">
            <v>粤港澳发展研究院</v>
          </cell>
          <cell r="C32" t="str">
            <v>广州</v>
          </cell>
          <cell r="D32">
            <v>31</v>
          </cell>
        </row>
        <row r="33">
          <cell r="B33" t="str">
            <v>中国语言文学系（珠海）</v>
          </cell>
          <cell r="C33" t="str">
            <v>珠海</v>
          </cell>
          <cell r="D33">
            <v>32</v>
          </cell>
        </row>
        <row r="34">
          <cell r="B34" t="str">
            <v>历史学系（珠海）</v>
          </cell>
          <cell r="C34" t="str">
            <v>珠海</v>
          </cell>
          <cell r="D34">
            <v>33</v>
          </cell>
        </row>
        <row r="35">
          <cell r="B35" t="str">
            <v>哲学系（珠海）</v>
          </cell>
          <cell r="C35" t="str">
            <v>珠海</v>
          </cell>
          <cell r="D35">
            <v>34</v>
          </cell>
        </row>
        <row r="36">
          <cell r="B36" t="str">
            <v>国际金融学院</v>
          </cell>
          <cell r="C36" t="str">
            <v>珠海</v>
          </cell>
          <cell r="D36">
            <v>35</v>
          </cell>
        </row>
        <row r="37">
          <cell r="B37" t="str">
            <v>国际翻译学院</v>
          </cell>
          <cell r="C37" t="str">
            <v>珠海</v>
          </cell>
          <cell r="D37">
            <v>36</v>
          </cell>
        </row>
        <row r="38">
          <cell r="B38" t="str">
            <v>国际关系学院</v>
          </cell>
          <cell r="C38" t="str">
            <v>珠海</v>
          </cell>
          <cell r="D38">
            <v>37</v>
          </cell>
        </row>
        <row r="39">
          <cell r="B39" t="str">
            <v>旅游学院</v>
          </cell>
          <cell r="C39" t="str">
            <v>珠海</v>
          </cell>
          <cell r="D39">
            <v>38</v>
          </cell>
        </row>
        <row r="40">
          <cell r="B40" t="str">
            <v>数学学院（珠海）</v>
          </cell>
          <cell r="C40" t="str">
            <v>珠海</v>
          </cell>
          <cell r="D40">
            <v>39</v>
          </cell>
        </row>
        <row r="41">
          <cell r="B41" t="str">
            <v>物理与天文学院</v>
          </cell>
          <cell r="C41" t="str">
            <v>珠海</v>
          </cell>
          <cell r="D41">
            <v>40</v>
          </cell>
        </row>
        <row r="42">
          <cell r="B42" t="str">
            <v>大气科学学院</v>
          </cell>
          <cell r="C42" t="str">
            <v>珠海</v>
          </cell>
          <cell r="D42">
            <v>41</v>
          </cell>
        </row>
        <row r="43">
          <cell r="B43" t="str">
            <v>海洋科学学院</v>
          </cell>
          <cell r="C43" t="str">
            <v>珠海</v>
          </cell>
          <cell r="D43">
            <v>42</v>
          </cell>
        </row>
        <row r="44">
          <cell r="B44" t="str">
            <v>地球科学与工程学院</v>
          </cell>
          <cell r="C44" t="str">
            <v>珠海</v>
          </cell>
          <cell r="D44">
            <v>43</v>
          </cell>
        </row>
        <row r="45">
          <cell r="B45" t="str">
            <v>化学工程与技术学院</v>
          </cell>
          <cell r="C45" t="str">
            <v>珠海</v>
          </cell>
          <cell r="D45">
            <v>44</v>
          </cell>
        </row>
        <row r="46">
          <cell r="B46" t="str">
            <v>海洋工程与技术学院</v>
          </cell>
          <cell r="C46" t="str">
            <v>珠海</v>
          </cell>
          <cell r="D46">
            <v>45</v>
          </cell>
        </row>
        <row r="47">
          <cell r="B47" t="str">
            <v>中法核工程与技术学院</v>
          </cell>
          <cell r="C47" t="str">
            <v>珠海</v>
          </cell>
          <cell r="D47">
            <v>46</v>
          </cell>
        </row>
        <row r="48">
          <cell r="B48" t="str">
            <v>土木工程学院</v>
          </cell>
          <cell r="C48" t="str">
            <v>珠海</v>
          </cell>
          <cell r="D48">
            <v>47</v>
          </cell>
        </row>
        <row r="49">
          <cell r="B49" t="str">
            <v>微电子科学与技术学院</v>
          </cell>
          <cell r="C49" t="str">
            <v>珠海</v>
          </cell>
          <cell r="D49">
            <v>48</v>
          </cell>
        </row>
        <row r="50">
          <cell r="B50" t="str">
            <v>测绘科学与技术学院</v>
          </cell>
          <cell r="C50" t="str">
            <v>珠海</v>
          </cell>
          <cell r="D50">
            <v>49</v>
          </cell>
        </row>
        <row r="51">
          <cell r="B51" t="str">
            <v>软件工程学院</v>
          </cell>
          <cell r="C51" t="str">
            <v>珠海</v>
          </cell>
          <cell r="D51">
            <v>50</v>
          </cell>
        </row>
        <row r="52">
          <cell r="B52" t="str">
            <v>人工智能学院</v>
          </cell>
          <cell r="C52" t="str">
            <v>珠海</v>
          </cell>
          <cell r="D52">
            <v>51</v>
          </cell>
        </row>
        <row r="53">
          <cell r="B53" t="str">
            <v>医学院</v>
          </cell>
          <cell r="C53" t="str">
            <v>深圳</v>
          </cell>
          <cell r="D53">
            <v>52</v>
          </cell>
        </row>
        <row r="54">
          <cell r="B54" t="str">
            <v>公共卫生学院（深圳）</v>
          </cell>
          <cell r="C54" t="str">
            <v>深圳</v>
          </cell>
          <cell r="D54">
            <v>53</v>
          </cell>
        </row>
        <row r="55">
          <cell r="B55" t="str">
            <v>药学院（深圳）</v>
          </cell>
          <cell r="C55" t="str">
            <v>深圳</v>
          </cell>
          <cell r="D55">
            <v>54</v>
          </cell>
        </row>
        <row r="56">
          <cell r="B56" t="str">
            <v>材料学院</v>
          </cell>
          <cell r="C56" t="str">
            <v>深圳</v>
          </cell>
          <cell r="D56">
            <v>55</v>
          </cell>
        </row>
        <row r="57">
          <cell r="B57" t="str">
            <v>生物医学工程学院</v>
          </cell>
          <cell r="C57" t="str">
            <v>深圳</v>
          </cell>
          <cell r="D57">
            <v>56</v>
          </cell>
        </row>
        <row r="58">
          <cell r="B58" t="str">
            <v>电子与通信工程学院</v>
          </cell>
          <cell r="C58" t="str">
            <v>深圳</v>
          </cell>
          <cell r="D58">
            <v>57</v>
          </cell>
        </row>
        <row r="59">
          <cell r="B59" t="str">
            <v>智能工程学院</v>
          </cell>
          <cell r="C59" t="str">
            <v>深圳</v>
          </cell>
          <cell r="D59">
            <v>58</v>
          </cell>
        </row>
        <row r="60">
          <cell r="B60" t="str">
            <v>航空航天学院</v>
          </cell>
          <cell r="C60" t="str">
            <v>深圳</v>
          </cell>
          <cell r="D60">
            <v>59</v>
          </cell>
        </row>
        <row r="61">
          <cell r="B61" t="str">
            <v>农学院</v>
          </cell>
          <cell r="C61" t="str">
            <v>深圳</v>
          </cell>
          <cell r="D61">
            <v>60</v>
          </cell>
        </row>
        <row r="62">
          <cell r="B62" t="str">
            <v>生态学院</v>
          </cell>
          <cell r="C62" t="str">
            <v>深圳</v>
          </cell>
          <cell r="D62">
            <v>61</v>
          </cell>
        </row>
        <row r="63">
          <cell r="B63" t="str">
            <v>集成电路学院</v>
          </cell>
          <cell r="C63" t="str">
            <v>深圳</v>
          </cell>
          <cell r="D63">
            <v>62</v>
          </cell>
        </row>
        <row r="64">
          <cell r="B64" t="str">
            <v>先进制造学院</v>
          </cell>
          <cell r="C64" t="str">
            <v>深圳</v>
          </cell>
          <cell r="D64">
            <v>63</v>
          </cell>
        </row>
        <row r="65">
          <cell r="B65" t="str">
            <v>先进能源学院</v>
          </cell>
          <cell r="C65" t="str">
            <v>深圳</v>
          </cell>
          <cell r="D65">
            <v>64</v>
          </cell>
        </row>
        <row r="66">
          <cell r="B66" t="str">
            <v>网络空间安全学院</v>
          </cell>
          <cell r="C66" t="str">
            <v>深圳</v>
          </cell>
          <cell r="D66">
            <v>65</v>
          </cell>
        </row>
        <row r="67">
          <cell r="B67" t="str">
            <v>商学院</v>
          </cell>
          <cell r="C67" t="str">
            <v>深圳</v>
          </cell>
          <cell r="D67">
            <v>66</v>
          </cell>
        </row>
        <row r="68">
          <cell r="B68" t="str">
            <v>理学院</v>
          </cell>
          <cell r="C68" t="str">
            <v>深圳</v>
          </cell>
          <cell r="D68">
            <v>67</v>
          </cell>
        </row>
        <row r="69">
          <cell r="B69" t="str">
            <v>附属第一医院</v>
          </cell>
          <cell r="C69" t="str">
            <v>广州</v>
          </cell>
          <cell r="D69">
            <v>68</v>
          </cell>
        </row>
        <row r="70">
          <cell r="B70" t="str">
            <v>孙逸仙纪念医院（附属第二医院）</v>
          </cell>
          <cell r="C70" t="str">
            <v>广州</v>
          </cell>
          <cell r="D70">
            <v>69</v>
          </cell>
        </row>
        <row r="71">
          <cell r="B71" t="str">
            <v>附属第三医院</v>
          </cell>
          <cell r="C71" t="str">
            <v>广州</v>
          </cell>
          <cell r="D71">
            <v>70</v>
          </cell>
        </row>
        <row r="72">
          <cell r="B72" t="str">
            <v>中山眼科中心</v>
          </cell>
          <cell r="C72" t="str">
            <v>广州</v>
          </cell>
          <cell r="D72">
            <v>71</v>
          </cell>
        </row>
        <row r="73">
          <cell r="B73" t="str">
            <v>肿瘤防治中心（肿瘤医院、肿瘤研究所）</v>
          </cell>
          <cell r="C73" t="str">
            <v>广州</v>
          </cell>
          <cell r="D73">
            <v>72</v>
          </cell>
        </row>
        <row r="74">
          <cell r="B74" t="str">
            <v>附属口腔医院</v>
          </cell>
          <cell r="C74" t="str">
            <v>广州</v>
          </cell>
          <cell r="D74">
            <v>73</v>
          </cell>
        </row>
        <row r="75">
          <cell r="B75" t="str">
            <v>附属第五医院</v>
          </cell>
          <cell r="C75" t="str">
            <v>珠海</v>
          </cell>
          <cell r="D75">
            <v>74</v>
          </cell>
        </row>
        <row r="76">
          <cell r="B76" t="str">
            <v>附属第六医院（胃肠肛门医院）</v>
          </cell>
          <cell r="C76" t="str">
            <v>广州</v>
          </cell>
          <cell r="D76">
            <v>75</v>
          </cell>
        </row>
        <row r="77">
          <cell r="B77" t="str">
            <v>附属第七医院（深圳）</v>
          </cell>
          <cell r="C77" t="str">
            <v>深圳</v>
          </cell>
          <cell r="D77">
            <v>76</v>
          </cell>
        </row>
        <row r="78">
          <cell r="B78" t="str">
            <v>附属第八医院（深圳福田）</v>
          </cell>
          <cell r="C78" t="str">
            <v>深圳</v>
          </cell>
          <cell r="D78">
            <v>77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0"/>
    </sheetNames>
    <sheetDataSet>
      <sheetData sheetId="0">
        <row r="1">
          <cell r="A1" t="str">
            <v>姓名</v>
          </cell>
          <cell r="B1" t="str">
            <v>所在单位</v>
          </cell>
          <cell r="C1" t="str">
            <v>手机</v>
          </cell>
        </row>
        <row r="2">
          <cell r="A2" t="str">
            <v>蔡南乔</v>
          </cell>
          <cell r="B2" t="str">
            <v>生命科学学院</v>
          </cell>
          <cell r="C2" t="str">
            <v>15099954427</v>
          </cell>
        </row>
        <row r="3">
          <cell r="A3" t="str">
            <v>曹波</v>
          </cell>
          <cell r="B3" t="str">
            <v>材料科学与工程学院</v>
          </cell>
          <cell r="C3" t="str">
            <v>13560259256</v>
          </cell>
        </row>
        <row r="4">
          <cell r="A4" t="str">
            <v>曹文杰</v>
          </cell>
          <cell r="B4" t="str">
            <v>孙逸仙纪念医院（附属第二医院）</v>
          </cell>
          <cell r="C4" t="str">
            <v>13527207118</v>
          </cell>
        </row>
        <row r="5">
          <cell r="A5" t="str">
            <v>曾瑛</v>
          </cell>
          <cell r="B5" t="str">
            <v>海洋科学学院</v>
          </cell>
          <cell r="C5" t="str">
            <v>15521335880</v>
          </cell>
        </row>
        <row r="6">
          <cell r="A6" t="str">
            <v>陈倩</v>
          </cell>
          <cell r="B6" t="str">
            <v>附属第七医院（深圳）</v>
          </cell>
        </row>
        <row r="7">
          <cell r="A7" t="str">
            <v>陈霞</v>
          </cell>
          <cell r="B7" t="str">
            <v>公共卫生学院</v>
          </cell>
          <cell r="C7" t="str">
            <v>18520910922</v>
          </cell>
        </row>
        <row r="8">
          <cell r="A8" t="str">
            <v>邓明安</v>
          </cell>
          <cell r="B8" t="str">
            <v>材料学院</v>
          </cell>
          <cell r="C8" t="str">
            <v>19875887528</v>
          </cell>
        </row>
        <row r="9">
          <cell r="A9" t="str">
            <v>冯月姣</v>
          </cell>
          <cell r="B9" t="str">
            <v>电子与通信工程学院</v>
          </cell>
          <cell r="C9" t="str">
            <v>18938028858</v>
          </cell>
        </row>
        <row r="10">
          <cell r="A10" t="str">
            <v>甘德秀</v>
          </cell>
          <cell r="B10" t="str">
            <v>计算机学院（软件学院）</v>
          </cell>
          <cell r="C10" t="str">
            <v>13660399179</v>
          </cell>
        </row>
        <row r="11">
          <cell r="A11" t="str">
            <v>高旭</v>
          </cell>
          <cell r="B11" t="str">
            <v>土木工程学院</v>
          </cell>
          <cell r="C11" t="str">
            <v>18688195396</v>
          </cell>
        </row>
        <row r="12">
          <cell r="A12" t="str">
            <v>顾慧明</v>
          </cell>
          <cell r="B12" t="str">
            <v>护理学院</v>
          </cell>
          <cell r="C12" t="str">
            <v>18926107186</v>
          </cell>
        </row>
        <row r="13">
          <cell r="A13" t="str">
            <v>胡薇琳</v>
          </cell>
          <cell r="B13" t="str">
            <v>医学院</v>
          </cell>
          <cell r="C13" t="str">
            <v>15819822843</v>
          </cell>
        </row>
        <row r="14">
          <cell r="A14" t="str">
            <v>胡献之</v>
          </cell>
          <cell r="B14" t="str">
            <v>肿瘤防治中心（肿瘤医院、肿瘤研究所）</v>
          </cell>
          <cell r="C14" t="str">
            <v>13711159287</v>
          </cell>
        </row>
        <row r="15">
          <cell r="A15" t="str">
            <v>黄彩娜</v>
          </cell>
          <cell r="B15" t="str">
            <v>环境科学与工程学院</v>
          </cell>
          <cell r="C15" t="str">
            <v>13560049548</v>
          </cell>
        </row>
        <row r="16">
          <cell r="A16" t="str">
            <v>黄宁</v>
          </cell>
          <cell r="B16" t="str">
            <v>中山眼科中心</v>
          </cell>
          <cell r="C16" t="str">
            <v>13660093688</v>
          </cell>
        </row>
        <row r="17">
          <cell r="A17" t="str">
            <v>黄鑫</v>
          </cell>
          <cell r="B17" t="str">
            <v>网络空间安全学院</v>
          </cell>
          <cell r="C17" t="str">
            <v>13570940943</v>
          </cell>
        </row>
        <row r="18">
          <cell r="A18" t="str">
            <v>贾晓丹</v>
          </cell>
          <cell r="B18" t="str">
            <v>商学院</v>
          </cell>
          <cell r="C18" t="str">
            <v>15913167600</v>
          </cell>
        </row>
        <row r="19">
          <cell r="A19" t="str">
            <v>江映萍</v>
          </cell>
          <cell r="B19" t="str">
            <v>附属第六医院（胃肠肛门医院）</v>
          </cell>
          <cell r="C19" t="str">
            <v>15889953207</v>
          </cell>
        </row>
        <row r="20">
          <cell r="A20" t="str">
            <v>蓝澍德</v>
          </cell>
          <cell r="B20" t="str">
            <v>中法核工程与技术学院</v>
          </cell>
          <cell r="C20" t="str">
            <v>15919167449</v>
          </cell>
        </row>
        <row r="21">
          <cell r="A21" t="str">
            <v>黎莹</v>
          </cell>
          <cell r="B21" t="str">
            <v>测绘科学与技术学院</v>
          </cell>
          <cell r="C21" t="str">
            <v>13631346806</v>
          </cell>
        </row>
        <row r="22">
          <cell r="A22" t="str">
            <v>李秀花</v>
          </cell>
          <cell r="B22" t="str">
            <v>农学院</v>
          </cell>
          <cell r="C22" t="str">
            <v>15302265399</v>
          </cell>
        </row>
        <row r="23">
          <cell r="A23" t="str">
            <v>梁爽</v>
          </cell>
          <cell r="B23" t="str">
            <v>政治与公共事务管理学院</v>
          </cell>
          <cell r="C23" t="str">
            <v>13416153358</v>
          </cell>
        </row>
        <row r="24">
          <cell r="A24" t="str">
            <v>廖思莹</v>
          </cell>
          <cell r="B24" t="str">
            <v>附属第三医院</v>
          </cell>
          <cell r="C24" t="str">
            <v>18922103021</v>
          </cell>
        </row>
        <row r="25">
          <cell r="A25" t="str">
            <v>林嘉欣</v>
          </cell>
          <cell r="B25" t="str">
            <v>电子与信息工程学院（微电子学院）</v>
          </cell>
          <cell r="C25" t="str">
            <v>13535116911</v>
          </cell>
        </row>
        <row r="26">
          <cell r="A26" t="str">
            <v>刘江彬</v>
          </cell>
          <cell r="B26" t="str">
            <v>附属第一医院</v>
          </cell>
        </row>
        <row r="27">
          <cell r="A27" t="str">
            <v>刘璐</v>
          </cell>
          <cell r="B27" t="str">
            <v>附属第五医院</v>
          </cell>
          <cell r="C27" t="str">
            <v>18802031206</v>
          </cell>
        </row>
        <row r="28">
          <cell r="A28" t="str">
            <v>刘文慧</v>
          </cell>
          <cell r="B28" t="str">
            <v>先进能源学院</v>
          </cell>
          <cell r="C28" t="str">
            <v>15113820794</v>
          </cell>
        </row>
        <row r="29">
          <cell r="A29" t="str">
            <v>刘洋冬一</v>
          </cell>
          <cell r="B29" t="str">
            <v>物理与天文学院</v>
          </cell>
          <cell r="C29" t="str">
            <v>18680280478</v>
          </cell>
        </row>
        <row r="30">
          <cell r="A30" t="str">
            <v>裴丹</v>
          </cell>
          <cell r="B30" t="str">
            <v>理学院</v>
          </cell>
          <cell r="C30" t="str">
            <v>15017554916</v>
          </cell>
        </row>
        <row r="31">
          <cell r="A31" t="str">
            <v>彭晓</v>
          </cell>
          <cell r="B31" t="str">
            <v>软件工程学院</v>
          </cell>
          <cell r="C31" t="str">
            <v>15989236526</v>
          </cell>
        </row>
        <row r="32">
          <cell r="A32" t="str">
            <v>钱思妍</v>
          </cell>
          <cell r="B32" t="str">
            <v>附属第八医院（深圳福田）</v>
          </cell>
          <cell r="C32" t="str">
            <v>13600143085</v>
          </cell>
        </row>
        <row r="33">
          <cell r="A33" t="str">
            <v>王静思</v>
          </cell>
          <cell r="B33" t="str">
            <v>化学学院</v>
          </cell>
          <cell r="C33" t="str">
            <v>13662338244</v>
          </cell>
        </row>
        <row r="34">
          <cell r="A34" t="str">
            <v>魏鹏娟</v>
          </cell>
          <cell r="B34" t="str">
            <v>数学学院</v>
          </cell>
          <cell r="C34" t="str">
            <v>13922125858</v>
          </cell>
        </row>
        <row r="35">
          <cell r="A35" t="str">
            <v>魏素萍</v>
          </cell>
          <cell r="B35" t="str">
            <v>大气科学学院</v>
          </cell>
          <cell r="C35" t="str">
            <v>18666080433</v>
          </cell>
        </row>
        <row r="36">
          <cell r="A36" t="str">
            <v>肖永清</v>
          </cell>
          <cell r="B36" t="str">
            <v>公共卫生学院（深圳）</v>
          </cell>
          <cell r="C36" t="str">
            <v>13533004189</v>
          </cell>
        </row>
        <row r="37">
          <cell r="A37" t="str">
            <v>徐朋</v>
          </cell>
          <cell r="B37" t="str">
            <v>智能工程学院</v>
          </cell>
          <cell r="C37" t="str">
            <v>13560360926</v>
          </cell>
        </row>
        <row r="38">
          <cell r="A38" t="str">
            <v>许奇峰</v>
          </cell>
          <cell r="B38" t="str">
            <v>药学院</v>
          </cell>
          <cell r="C38" t="str">
            <v>13802932191</v>
          </cell>
        </row>
        <row r="39">
          <cell r="A39" t="str">
            <v>严丹虹</v>
          </cell>
          <cell r="B39" t="str">
            <v>管理学院（创业学院）</v>
          </cell>
          <cell r="C39" t="str">
            <v>18666080232</v>
          </cell>
        </row>
        <row r="40">
          <cell r="A40" t="str">
            <v>仰晓莉</v>
          </cell>
          <cell r="B40" t="str">
            <v>物理学院</v>
          </cell>
          <cell r="C40" t="str">
            <v>13826125486</v>
          </cell>
        </row>
        <row r="41">
          <cell r="A41" t="str">
            <v>姚丹</v>
          </cell>
          <cell r="B41" t="str">
            <v>地理科学与规划学院</v>
          </cell>
          <cell r="C41" t="str">
            <v>13926006121</v>
          </cell>
        </row>
        <row r="42">
          <cell r="A42" t="str">
            <v>姚宇鹏</v>
          </cell>
          <cell r="B42" t="str">
            <v>生态学院</v>
          </cell>
          <cell r="C42" t="str">
            <v>13650920959</v>
          </cell>
        </row>
        <row r="43">
          <cell r="A43" t="str">
            <v>叶海霞</v>
          </cell>
          <cell r="B43" t="str">
            <v>数学学院（珠海）</v>
          </cell>
          <cell r="C43" t="str">
            <v>18928824476</v>
          </cell>
        </row>
        <row r="44">
          <cell r="A44" t="str">
            <v>张陆祺</v>
          </cell>
          <cell r="B44" t="str">
            <v>海洋工程与技术学院</v>
          </cell>
          <cell r="C44" t="str">
            <v>13631236098</v>
          </cell>
        </row>
        <row r="45">
          <cell r="A45" t="str">
            <v>张钟黎</v>
          </cell>
          <cell r="B45" t="str">
            <v>化学工程与技术学院</v>
          </cell>
          <cell r="C45" t="str">
            <v>18688150039</v>
          </cell>
        </row>
        <row r="46">
          <cell r="A46" t="str">
            <v>郑袁鑫</v>
          </cell>
          <cell r="B46" t="str">
            <v>微电子科学与技术学院</v>
          </cell>
          <cell r="C46" t="str">
            <v>15771903829</v>
          </cell>
        </row>
        <row r="47">
          <cell r="A47" t="str">
            <v>钟华</v>
          </cell>
          <cell r="B47" t="str">
            <v>生物医学工程学院</v>
          </cell>
          <cell r="C47" t="str">
            <v>13560430596</v>
          </cell>
        </row>
        <row r="48">
          <cell r="A48" t="str">
            <v>周长吉</v>
          </cell>
          <cell r="B48" t="str">
            <v>地球科学与工程学院</v>
          </cell>
          <cell r="C48" t="str">
            <v>18620838130</v>
          </cell>
        </row>
        <row r="49">
          <cell r="A49" t="str">
            <v>朱敬欢</v>
          </cell>
          <cell r="B49" t="str">
            <v>中山医学院</v>
          </cell>
          <cell r="C49" t="str">
            <v>13710119881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C2" t="str">
            <v>姓名</v>
          </cell>
        </row>
        <row r="3">
          <cell r="C3" t="str">
            <v>李刚</v>
          </cell>
        </row>
        <row r="4">
          <cell r="C4" t="str">
            <v>丁月民</v>
          </cell>
        </row>
        <row r="5">
          <cell r="C5" t="str">
            <v>沈家星</v>
          </cell>
        </row>
        <row r="6">
          <cell r="C6" t="str">
            <v>薛磊</v>
          </cell>
        </row>
        <row r="7">
          <cell r="C7" t="str">
            <v>王巍</v>
          </cell>
        </row>
        <row r="8">
          <cell r="C8" t="str">
            <v>袁姣</v>
          </cell>
        </row>
        <row r="9">
          <cell r="C9" t="str">
            <v>曹颖婷</v>
          </cell>
        </row>
        <row r="10">
          <cell r="C10" t="str">
            <v>林自强</v>
          </cell>
        </row>
        <row r="11">
          <cell r="C11" t="str">
            <v>陈家锐</v>
          </cell>
        </row>
        <row r="12">
          <cell r="C12" t="str">
            <v>王玮</v>
          </cell>
        </row>
        <row r="13">
          <cell r="C13" t="str">
            <v>柳峰</v>
          </cell>
        </row>
        <row r="14">
          <cell r="C14" t="str">
            <v>佘睿</v>
          </cell>
        </row>
        <row r="15">
          <cell r="C15" t="str">
            <v>温燮文</v>
          </cell>
        </row>
        <row r="16">
          <cell r="C16" t="str">
            <v>郑斐晖</v>
          </cell>
        </row>
        <row r="17">
          <cell r="C17" t="str">
            <v>张静</v>
          </cell>
        </row>
        <row r="18">
          <cell r="C18" t="str">
            <v>关金平</v>
          </cell>
        </row>
        <row r="19">
          <cell r="C19" t="str">
            <v>刘俊</v>
          </cell>
        </row>
        <row r="20">
          <cell r="C20" t="str">
            <v>曾咏伦</v>
          </cell>
        </row>
        <row r="21">
          <cell r="C21" t="str">
            <v>杨铭</v>
          </cell>
        </row>
        <row r="22">
          <cell r="C22" t="str">
            <v>李政桐</v>
          </cell>
        </row>
        <row r="23">
          <cell r="C23" t="str">
            <v>李炎桐</v>
          </cell>
        </row>
        <row r="24">
          <cell r="C24" t="str">
            <v>Atta Rasool</v>
          </cell>
        </row>
        <row r="25">
          <cell r="C25" t="str">
            <v>Muhsin Muhammed</v>
          </cell>
        </row>
        <row r="26">
          <cell r="C26" t="str">
            <v>邴振山</v>
          </cell>
        </row>
        <row r="27">
          <cell r="C27" t="str">
            <v>杨磊</v>
          </cell>
        </row>
        <row r="28">
          <cell r="C28" t="str">
            <v>赵帅</v>
          </cell>
        </row>
        <row r="29">
          <cell r="C29" t="str">
            <v>刘清波</v>
          </cell>
        </row>
        <row r="30">
          <cell r="C30" t="str">
            <v>周学拳</v>
          </cell>
        </row>
        <row r="31">
          <cell r="C31" t="str">
            <v>姜坤</v>
          </cell>
        </row>
        <row r="32">
          <cell r="C32" t="str">
            <v>王郴慧</v>
          </cell>
        </row>
        <row r="33">
          <cell r="C33" t="str">
            <v>李意</v>
          </cell>
        </row>
        <row r="34">
          <cell r="C34" t="str">
            <v>谢昉曦</v>
          </cell>
        </row>
        <row r="35">
          <cell r="C35" t="str">
            <v>李蕊</v>
          </cell>
        </row>
        <row r="36">
          <cell r="C36" t="str">
            <v>张良</v>
          </cell>
        </row>
        <row r="37">
          <cell r="C37" t="str">
            <v>杨哲</v>
          </cell>
        </row>
        <row r="38">
          <cell r="C38" t="str">
            <v>王文斌</v>
          </cell>
        </row>
        <row r="39">
          <cell r="C39" t="str">
            <v>刘婷</v>
          </cell>
        </row>
        <row r="40">
          <cell r="C40" t="str">
            <v>牛晓佳</v>
          </cell>
        </row>
        <row r="41">
          <cell r="C41" t="str">
            <v>张英彪</v>
          </cell>
        </row>
        <row r="42">
          <cell r="C42" t="str">
            <v>宗盛华</v>
          </cell>
        </row>
        <row r="43">
          <cell r="C43" t="str">
            <v>郑悦</v>
          </cell>
        </row>
        <row r="44">
          <cell r="C44" t="str">
            <v>邹睿</v>
          </cell>
        </row>
        <row r="45">
          <cell r="C45" t="str">
            <v>李莎莎</v>
          </cell>
        </row>
        <row r="46">
          <cell r="C46" t="str">
            <v>周国影</v>
          </cell>
        </row>
        <row r="47">
          <cell r="C47" t="str">
            <v>丁肖凡</v>
          </cell>
        </row>
        <row r="48">
          <cell r="C48" t="str">
            <v>陈成侠</v>
          </cell>
        </row>
        <row r="49">
          <cell r="C49" t="str">
            <v>张磊</v>
          </cell>
        </row>
        <row r="51">
          <cell r="C51" t="str">
            <v>Zeng Yiwen</v>
          </cell>
        </row>
        <row r="52">
          <cell r="C52" t="str">
            <v>张子龙</v>
          </cell>
        </row>
        <row r="53">
          <cell r="C53" t="str">
            <v>周煜</v>
          </cell>
        </row>
        <row r="54">
          <cell r="C54" t="str">
            <v>齐国斌</v>
          </cell>
        </row>
        <row r="55">
          <cell r="C55" t="str">
            <v>韵勤柏</v>
          </cell>
        </row>
        <row r="56">
          <cell r="C56" t="str">
            <v>赵涌泉</v>
          </cell>
        </row>
        <row r="57">
          <cell r="C57" t="str">
            <v>江俊翔</v>
          </cell>
        </row>
        <row r="58">
          <cell r="C58" t="str">
            <v>胡鹏鹏</v>
          </cell>
        </row>
        <row r="59">
          <cell r="C59" t="str">
            <v>张海成</v>
          </cell>
        </row>
        <row r="60">
          <cell r="C60" t="str">
            <v>周春略</v>
          </cell>
        </row>
        <row r="61">
          <cell r="C61" t="str">
            <v>梅逸文</v>
          </cell>
        </row>
        <row r="62">
          <cell r="C62" t="str">
            <v>冯劼</v>
          </cell>
        </row>
        <row r="63">
          <cell r="C63" t="str">
            <v>苏伟</v>
          </cell>
        </row>
        <row r="64">
          <cell r="C64" t="str">
            <v>王景辉</v>
          </cell>
        </row>
        <row r="65">
          <cell r="C65" t="str">
            <v>王子丽</v>
          </cell>
        </row>
        <row r="66">
          <cell r="C66" t="str">
            <v>曾卓晖</v>
          </cell>
        </row>
        <row r="67">
          <cell r="C67" t="str">
            <v>方亦</v>
          </cell>
        </row>
        <row r="68">
          <cell r="C68" t="str">
            <v>徐璐媛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hyperlink" Target="mailto:pantch3@mail.sysu.edu.cn" TargetMode="External"/><Relationship Id="rId8" Type="http://schemas.openxmlformats.org/officeDocument/2006/relationships/hyperlink" Target="mailto:zhouchj25@mail.sysu.edu.cn" TargetMode="External"/><Relationship Id="rId7" Type="http://schemas.openxmlformats.org/officeDocument/2006/relationships/hyperlink" Target="mailto:wangjs27@mail.sysu.edu.cn" TargetMode="External"/><Relationship Id="rId6" Type="http://schemas.openxmlformats.org/officeDocument/2006/relationships/hyperlink" Target="mailto:fengyj27@mail.sysu.edu.cn" TargetMode="External"/><Relationship Id="rId5" Type="http://schemas.openxmlformats.org/officeDocument/2006/relationships/hyperlink" Target="file:///\\desktop-vjftgim\E\0.&#20154;&#25165;&#39033;&#30446;\6.&#28023;&#22806;&#20248;&#38738;&#65288;&#24223;&#65289;\0.&#30003;&#25253;\2022&#24180;\11&#36820;&#22238;&#21333;&#20301;&#26680;&#23545;&#30003;&#25253;&#20154;\&#31532;&#19968;&#36718;&#27719;&#24635;&#34920;\&#32959;&#30244;&#38450;&#27835;&#20013;&#24515;&#65288;&#32959;&#30244;&#21307;&#38498;&#12289;&#32959;&#30244;&#30740;&#31350;&#25152;&#65289;.xlsx" TargetMode="External"/><Relationship Id="rId4" Type="http://schemas.openxmlformats.org/officeDocument/2006/relationships/hyperlink" Target="file:///\\desktop-vjftgim\E\0.&#20154;&#25165;&#39033;&#30446;\6.&#28023;&#22806;&#20248;&#38738;&#65288;&#24223;&#65289;\0.&#30003;&#25253;\2022&#24180;\11&#36820;&#22238;&#21333;&#20301;&#26680;&#23545;&#30003;&#25253;&#20154;\&#31532;&#19968;&#36718;&#27719;&#24635;&#34920;\&#36719;&#20214;&#24037;&#31243;&#23398;&#38498;.xlsx" TargetMode="External"/><Relationship Id="rId3" Type="http://schemas.openxmlformats.org/officeDocument/2006/relationships/hyperlink" Target="file:///\\desktop-vjftgim\E\0.&#20154;&#25165;&#39033;&#30446;\6.&#28023;&#22806;&#20248;&#38738;&#65288;&#24223;&#65289;\0.&#30003;&#25253;\2022&#24180;\11&#36820;&#22238;&#21333;&#20301;&#26680;&#23545;&#30003;&#25253;&#20154;\&#31532;&#19968;&#36718;&#27719;&#24635;&#34920;\&#26448;&#26009;&#31185;&#23398;&#19982;&#24037;&#31243;&#23398;&#38498;.xlsx" TargetMode="External"/><Relationship Id="rId2" Type="http://schemas.openxmlformats.org/officeDocument/2006/relationships/hyperlink" Target="mailto:yehaixia@mail.sysu.edu.cn" TargetMode="External"/><Relationship Id="rId1" Type="http://schemas.openxmlformats.org/officeDocument/2006/relationships/hyperlink" Target="mailto:cainq3@mail.sysu.edu.cn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9" Type="http://schemas.openxmlformats.org/officeDocument/2006/relationships/hyperlink" Target="mailto:pantch3@mail.sysu.edu.cn" TargetMode="External"/><Relationship Id="rId8" Type="http://schemas.openxmlformats.org/officeDocument/2006/relationships/hyperlink" Target="mailto:zhouchj25@mail.sysu.edu.cn" TargetMode="External"/><Relationship Id="rId7" Type="http://schemas.openxmlformats.org/officeDocument/2006/relationships/hyperlink" Target="mailto:wangjs27@mail.sysu.edu.cn" TargetMode="External"/><Relationship Id="rId6" Type="http://schemas.openxmlformats.org/officeDocument/2006/relationships/hyperlink" Target="mailto:fengyj27@mail.sysu.edu.cn" TargetMode="External"/><Relationship Id="rId5" Type="http://schemas.openxmlformats.org/officeDocument/2006/relationships/hyperlink" Target="file:///\\desktop-vjftgim\E\0.&#20154;&#25165;&#39033;&#30446;\6.&#28023;&#22806;&#20248;&#38738;&#65288;&#24223;&#65289;\0.&#30003;&#25253;\2022&#24180;\11&#36820;&#22238;&#21333;&#20301;&#26680;&#23545;&#30003;&#25253;&#20154;\&#31532;&#19968;&#36718;&#27719;&#24635;&#34920;\&#32959;&#30244;&#38450;&#27835;&#20013;&#24515;&#65288;&#32959;&#30244;&#21307;&#38498;&#12289;&#32959;&#30244;&#30740;&#31350;&#25152;&#65289;.xlsx" TargetMode="External"/><Relationship Id="rId4" Type="http://schemas.openxmlformats.org/officeDocument/2006/relationships/hyperlink" Target="file:///\\desktop-vjftgim\E\0.&#20154;&#25165;&#39033;&#30446;\6.&#28023;&#22806;&#20248;&#38738;&#65288;&#24223;&#65289;\0.&#30003;&#25253;\2022&#24180;\11&#36820;&#22238;&#21333;&#20301;&#26680;&#23545;&#30003;&#25253;&#20154;\&#31532;&#19968;&#36718;&#27719;&#24635;&#34920;\&#36719;&#20214;&#24037;&#31243;&#23398;&#38498;.xlsx" TargetMode="External"/><Relationship Id="rId3" Type="http://schemas.openxmlformats.org/officeDocument/2006/relationships/hyperlink" Target="file:///\\desktop-vjftgim\E\0.&#20154;&#25165;&#39033;&#30446;\6.&#28023;&#22806;&#20248;&#38738;&#65288;&#24223;&#65289;\0.&#30003;&#25253;\2022&#24180;\11&#36820;&#22238;&#21333;&#20301;&#26680;&#23545;&#30003;&#25253;&#20154;\&#31532;&#19968;&#36718;&#27719;&#24635;&#34920;\&#26448;&#26009;&#31185;&#23398;&#19982;&#24037;&#31243;&#23398;&#38498;.xlsx" TargetMode="External"/><Relationship Id="rId2" Type="http://schemas.openxmlformats.org/officeDocument/2006/relationships/hyperlink" Target="mailto:yehaixia@mail.sysu.edu.cn" TargetMode="External"/><Relationship Id="rId1" Type="http://schemas.openxmlformats.org/officeDocument/2006/relationships/hyperlink" Target="mailto:cainq3@mail.sysu.edu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H18" sqref="H18"/>
    </sheetView>
  </sheetViews>
  <sheetFormatPr defaultColWidth="9" defaultRowHeight="13.5" outlineLevelCol="1"/>
  <cols>
    <col min="1" max="1" width="24.25" customWidth="1"/>
    <col min="2" max="2" width="35.25" style="24" customWidth="1"/>
  </cols>
  <sheetData>
    <row r="1" ht="31" customHeight="1" spans="1:2">
      <c r="A1" s="96" t="s">
        <v>0</v>
      </c>
      <c r="B1" s="96" t="s">
        <v>1</v>
      </c>
    </row>
    <row r="2" ht="31" customHeight="1" spans="1:2">
      <c r="A2" s="5" t="s">
        <v>2</v>
      </c>
      <c r="B2" s="1" t="s">
        <v>3</v>
      </c>
    </row>
    <row r="3" s="163" customFormat="1" ht="31" customHeight="1" spans="1:2">
      <c r="A3" s="8" t="s">
        <v>4</v>
      </c>
      <c r="B3" s="164" t="s">
        <v>5</v>
      </c>
    </row>
    <row r="4" ht="31" customHeight="1" spans="1:2">
      <c r="A4" s="165" t="s">
        <v>2</v>
      </c>
      <c r="B4" s="166" t="s">
        <v>6</v>
      </c>
    </row>
    <row r="5" ht="31" customHeight="1" spans="1:2">
      <c r="A5" s="3" t="s">
        <v>7</v>
      </c>
      <c r="B5" s="165" t="s">
        <v>8</v>
      </c>
    </row>
    <row r="6" ht="31" customHeight="1" spans="1:2">
      <c r="A6" s="3" t="s">
        <v>9</v>
      </c>
      <c r="B6" s="3" t="s">
        <v>10</v>
      </c>
    </row>
    <row r="7" ht="31" customHeight="1" spans="1:2">
      <c r="A7" s="167" t="s">
        <v>9</v>
      </c>
      <c r="B7" s="168" t="s">
        <v>11</v>
      </c>
    </row>
    <row r="8" ht="31" customHeight="1" spans="1:2">
      <c r="A8" s="167" t="s">
        <v>9</v>
      </c>
      <c r="B8" s="3" t="s">
        <v>12</v>
      </c>
    </row>
    <row r="9" ht="31" customHeight="1" spans="1:2">
      <c r="A9" s="2" t="s">
        <v>13</v>
      </c>
      <c r="B9" s="2" t="s">
        <v>14</v>
      </c>
    </row>
    <row r="10" ht="31" customHeight="1" spans="1:2">
      <c r="A10" s="2" t="s">
        <v>13</v>
      </c>
      <c r="B10" s="2" t="s">
        <v>15</v>
      </c>
    </row>
    <row r="11" ht="31" customHeight="1" spans="1:2">
      <c r="A11" s="2" t="s">
        <v>16</v>
      </c>
      <c r="B11" s="2" t="s">
        <v>17</v>
      </c>
    </row>
    <row r="12" ht="31" customHeight="1" spans="1:2">
      <c r="A12" s="2" t="s">
        <v>18</v>
      </c>
      <c r="B12" s="2" t="s">
        <v>19</v>
      </c>
    </row>
    <row r="13" ht="31" customHeight="1" spans="1:2">
      <c r="A13" s="2" t="s">
        <v>18</v>
      </c>
      <c r="B13" s="50" t="s">
        <v>20</v>
      </c>
    </row>
    <row r="14" ht="36" customHeight="1" spans="1:2">
      <c r="A14" s="169" t="s">
        <v>21</v>
      </c>
      <c r="B14" s="169" t="s">
        <v>22</v>
      </c>
    </row>
  </sheetData>
  <conditionalFormatting sqref="A5">
    <cfRule type="duplicateValues" dxfId="0" priority="7"/>
  </conditionalFormatting>
  <conditionalFormatting sqref="B14">
    <cfRule type="duplicateValues" dxfId="0" priority="1"/>
  </conditionalFormatting>
  <conditionalFormatting sqref="B1:B8 B13 B15:B1048576">
    <cfRule type="duplicateValues" dxfId="0" priority="9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E105"/>
  <sheetViews>
    <sheetView workbookViewId="0">
      <selection activeCell="C112" sqref="C112"/>
    </sheetView>
  </sheetViews>
  <sheetFormatPr defaultColWidth="9" defaultRowHeight="13.5" outlineLevelCol="4"/>
  <cols>
    <col min="1" max="1" width="9" style="13"/>
    <col min="2" max="2" width="12.3833333333333" style="13" customWidth="1"/>
    <col min="3" max="3" width="36.1333333333333" style="13" customWidth="1"/>
    <col min="4" max="4" width="23.25" style="13" customWidth="1"/>
    <col min="5" max="5" width="23.6333333333333" customWidth="1"/>
  </cols>
  <sheetData>
    <row r="1" ht="27" customHeight="1" spans="1:5">
      <c r="A1" s="14" t="s">
        <v>25</v>
      </c>
      <c r="B1" s="14" t="s">
        <v>434</v>
      </c>
      <c r="C1" s="14" t="s">
        <v>0</v>
      </c>
      <c r="D1" s="14" t="s">
        <v>1</v>
      </c>
      <c r="E1" s="15" t="s">
        <v>435</v>
      </c>
    </row>
    <row r="2" ht="26" hidden="1" customHeight="1" spans="1:5">
      <c r="A2" s="2">
        <v>1</v>
      </c>
      <c r="B2" s="16" t="s">
        <v>436</v>
      </c>
      <c r="C2" s="2" t="s">
        <v>88</v>
      </c>
      <c r="D2" s="2" t="s">
        <v>89</v>
      </c>
      <c r="E2" s="17" t="s">
        <v>437</v>
      </c>
    </row>
    <row r="3" ht="26" hidden="1" customHeight="1" spans="1:5">
      <c r="A3" s="2">
        <v>2</v>
      </c>
      <c r="B3" s="16" t="s">
        <v>438</v>
      </c>
      <c r="C3" s="2" t="s">
        <v>88</v>
      </c>
      <c r="D3" s="2" t="s">
        <v>91</v>
      </c>
      <c r="E3" s="17" t="s">
        <v>437</v>
      </c>
    </row>
    <row r="4" ht="26" hidden="1" customHeight="1" spans="1:5">
      <c r="A4" s="2">
        <v>3</v>
      </c>
      <c r="B4" s="16" t="s">
        <v>439</v>
      </c>
      <c r="C4" s="2" t="s">
        <v>92</v>
      </c>
      <c r="D4" s="2" t="s">
        <v>96</v>
      </c>
      <c r="E4" s="17" t="s">
        <v>437</v>
      </c>
    </row>
    <row r="5" ht="26" hidden="1" customHeight="1" spans="1:5">
      <c r="A5" s="2">
        <v>4</v>
      </c>
      <c r="B5" s="16" t="s">
        <v>440</v>
      </c>
      <c r="C5" s="2" t="s">
        <v>92</v>
      </c>
      <c r="D5" s="2" t="s">
        <v>97</v>
      </c>
      <c r="E5" s="17" t="s">
        <v>437</v>
      </c>
    </row>
    <row r="6" ht="26" hidden="1" customHeight="1" spans="1:5">
      <c r="A6" s="2">
        <v>5</v>
      </c>
      <c r="B6" s="16" t="s">
        <v>441</v>
      </c>
      <c r="C6" s="18" t="s">
        <v>98</v>
      </c>
      <c r="D6" s="2" t="s">
        <v>102</v>
      </c>
      <c r="E6" s="17" t="s">
        <v>437</v>
      </c>
    </row>
    <row r="7" ht="26" hidden="1" customHeight="1" spans="1:5">
      <c r="A7" s="2">
        <v>6</v>
      </c>
      <c r="B7" s="16" t="s">
        <v>442</v>
      </c>
      <c r="C7" s="2" t="s">
        <v>2</v>
      </c>
      <c r="D7" s="2" t="s">
        <v>103</v>
      </c>
      <c r="E7" s="17" t="s">
        <v>437</v>
      </c>
    </row>
    <row r="8" ht="26" hidden="1" customHeight="1" spans="1:5">
      <c r="A8" s="2">
        <v>7</v>
      </c>
      <c r="B8" s="16" t="s">
        <v>443</v>
      </c>
      <c r="C8" s="2" t="s">
        <v>2</v>
      </c>
      <c r="D8" s="2" t="s">
        <v>104</v>
      </c>
      <c r="E8" s="17" t="s">
        <v>437</v>
      </c>
    </row>
    <row r="9" ht="26" hidden="1" customHeight="1" spans="1:5">
      <c r="A9" s="2">
        <v>8</v>
      </c>
      <c r="B9" s="16" t="s">
        <v>444</v>
      </c>
      <c r="C9" s="19" t="s">
        <v>2</v>
      </c>
      <c r="D9" s="19" t="s">
        <v>107</v>
      </c>
      <c r="E9" s="17" t="s">
        <v>437</v>
      </c>
    </row>
    <row r="10" ht="26" hidden="1" customHeight="1" spans="1:5">
      <c r="A10" s="2">
        <v>9</v>
      </c>
      <c r="B10" s="16" t="s">
        <v>445</v>
      </c>
      <c r="C10" s="2" t="s">
        <v>112</v>
      </c>
      <c r="D10" s="2" t="s">
        <v>114</v>
      </c>
      <c r="E10" s="17" t="s">
        <v>437</v>
      </c>
    </row>
    <row r="11" ht="26" hidden="1" customHeight="1" spans="1:5">
      <c r="A11" s="2">
        <v>10</v>
      </c>
      <c r="B11" s="16" t="s">
        <v>446</v>
      </c>
      <c r="C11" s="2" t="s">
        <v>112</v>
      </c>
      <c r="D11" s="2" t="s">
        <v>115</v>
      </c>
      <c r="E11" s="17" t="s">
        <v>437</v>
      </c>
    </row>
    <row r="12" ht="26" hidden="1" customHeight="1" spans="1:5">
      <c r="A12" s="2">
        <v>11</v>
      </c>
      <c r="B12" s="16" t="s">
        <v>447</v>
      </c>
      <c r="C12" s="2" t="s">
        <v>112</v>
      </c>
      <c r="D12" s="2" t="s">
        <v>116</v>
      </c>
      <c r="E12" s="17" t="s">
        <v>437</v>
      </c>
    </row>
    <row r="13" ht="26" hidden="1" customHeight="1" spans="1:5">
      <c r="A13" s="2">
        <v>12</v>
      </c>
      <c r="B13" s="16" t="s">
        <v>448</v>
      </c>
      <c r="C13" s="2" t="s">
        <v>112</v>
      </c>
      <c r="D13" s="2" t="s">
        <v>117</v>
      </c>
      <c r="E13" s="17" t="s">
        <v>437</v>
      </c>
    </row>
    <row r="14" ht="26" hidden="1" customHeight="1" spans="1:5">
      <c r="A14" s="2">
        <v>13</v>
      </c>
      <c r="B14" s="16" t="s">
        <v>449</v>
      </c>
      <c r="C14" s="2" t="s">
        <v>125</v>
      </c>
      <c r="D14" s="2" t="s">
        <v>126</v>
      </c>
      <c r="E14" s="17" t="s">
        <v>437</v>
      </c>
    </row>
    <row r="15" ht="26" hidden="1" customHeight="1" spans="1:5">
      <c r="A15" s="2">
        <v>14</v>
      </c>
      <c r="B15" s="16" t="s">
        <v>450</v>
      </c>
      <c r="C15" s="2" t="s">
        <v>127</v>
      </c>
      <c r="D15" s="2" t="s">
        <v>130</v>
      </c>
      <c r="E15" s="17" t="s">
        <v>437</v>
      </c>
    </row>
    <row r="16" ht="26" hidden="1" customHeight="1" spans="1:5">
      <c r="A16" s="2">
        <v>15</v>
      </c>
      <c r="B16" s="16" t="s">
        <v>451</v>
      </c>
      <c r="C16" s="2" t="s">
        <v>127</v>
      </c>
      <c r="D16" s="2" t="s">
        <v>131</v>
      </c>
      <c r="E16" s="17" t="s">
        <v>437</v>
      </c>
    </row>
    <row r="17" ht="26" hidden="1" customHeight="1" spans="1:5">
      <c r="A17" s="2">
        <v>16</v>
      </c>
      <c r="B17" s="16" t="s">
        <v>452</v>
      </c>
      <c r="C17" s="2" t="s">
        <v>127</v>
      </c>
      <c r="D17" s="2" t="s">
        <v>132</v>
      </c>
      <c r="E17" s="17" t="s">
        <v>437</v>
      </c>
    </row>
    <row r="18" s="13" customFormat="1" ht="26" customHeight="1" spans="1:5">
      <c r="A18" s="2">
        <v>17</v>
      </c>
      <c r="B18" s="20" t="s">
        <v>453</v>
      </c>
      <c r="C18" s="2" t="s">
        <v>136</v>
      </c>
      <c r="D18" s="2" t="s">
        <v>138</v>
      </c>
      <c r="E18" s="16" t="s">
        <v>437</v>
      </c>
    </row>
    <row r="19" ht="26" customHeight="1" spans="1:5">
      <c r="A19" s="2">
        <v>18</v>
      </c>
      <c r="B19" s="16" t="s">
        <v>454</v>
      </c>
      <c r="C19" s="2" t="s">
        <v>13</v>
      </c>
      <c r="D19" s="2" t="s">
        <v>14</v>
      </c>
      <c r="E19" s="17" t="s">
        <v>437</v>
      </c>
    </row>
    <row r="20" ht="26" customHeight="1" spans="1:5">
      <c r="A20" s="2">
        <v>19</v>
      </c>
      <c r="B20" s="16" t="s">
        <v>455</v>
      </c>
      <c r="C20" s="2" t="s">
        <v>145</v>
      </c>
      <c r="D20" s="2" t="s">
        <v>146</v>
      </c>
      <c r="E20" s="17" t="s">
        <v>437</v>
      </c>
    </row>
    <row r="21" ht="26" customHeight="1" spans="1:5">
      <c r="A21" s="2">
        <v>20</v>
      </c>
      <c r="B21" s="16">
        <v>211003</v>
      </c>
      <c r="C21" s="2" t="s">
        <v>148</v>
      </c>
      <c r="D21" s="2" t="s">
        <v>151</v>
      </c>
      <c r="E21" s="17" t="s">
        <v>437</v>
      </c>
    </row>
    <row r="22" ht="26" customHeight="1" spans="1:5">
      <c r="A22" s="2">
        <v>21</v>
      </c>
      <c r="B22" s="16" t="s">
        <v>456</v>
      </c>
      <c r="C22" s="2" t="s">
        <v>148</v>
      </c>
      <c r="D22" s="2" t="s">
        <v>152</v>
      </c>
      <c r="E22" s="17" t="s">
        <v>437</v>
      </c>
    </row>
    <row r="23" ht="26" customHeight="1" spans="1:5">
      <c r="A23" s="2">
        <v>22</v>
      </c>
      <c r="B23" s="16" t="s">
        <v>457</v>
      </c>
      <c r="C23" s="2" t="s">
        <v>148</v>
      </c>
      <c r="D23" s="12" t="s">
        <v>160</v>
      </c>
      <c r="E23" s="17" t="s">
        <v>437</v>
      </c>
    </row>
    <row r="24" ht="26" customHeight="1" spans="1:5">
      <c r="A24" s="2">
        <v>23</v>
      </c>
      <c r="B24" s="16" t="s">
        <v>458</v>
      </c>
      <c r="C24" s="7" t="s">
        <v>161</v>
      </c>
      <c r="D24" s="7" t="s">
        <v>162</v>
      </c>
      <c r="E24" s="17" t="s">
        <v>437</v>
      </c>
    </row>
    <row r="25" ht="26" hidden="1" customHeight="1" spans="1:5">
      <c r="A25" s="2">
        <v>24</v>
      </c>
      <c r="B25" s="16" t="s">
        <v>459</v>
      </c>
      <c r="C25" s="2" t="s">
        <v>16</v>
      </c>
      <c r="D25" s="2" t="s">
        <v>163</v>
      </c>
      <c r="E25" s="17" t="s">
        <v>437</v>
      </c>
    </row>
    <row r="26" ht="26" hidden="1" customHeight="1" spans="1:5">
      <c r="A26" s="2">
        <v>25</v>
      </c>
      <c r="B26" s="16" t="s">
        <v>460</v>
      </c>
      <c r="C26" s="2" t="s">
        <v>170</v>
      </c>
      <c r="D26" s="2" t="s">
        <v>171</v>
      </c>
      <c r="E26" s="17" t="s">
        <v>437</v>
      </c>
    </row>
    <row r="27" ht="26" hidden="1" customHeight="1" spans="1:5">
      <c r="A27" s="2">
        <v>26</v>
      </c>
      <c r="B27" s="16" t="s">
        <v>461</v>
      </c>
      <c r="C27" s="2" t="s">
        <v>170</v>
      </c>
      <c r="D27" s="2" t="s">
        <v>172</v>
      </c>
      <c r="E27" s="17" t="s">
        <v>437</v>
      </c>
    </row>
    <row r="28" ht="26" hidden="1" customHeight="1" spans="1:5">
      <c r="A28" s="2">
        <v>27</v>
      </c>
      <c r="B28" s="16" t="s">
        <v>462</v>
      </c>
      <c r="C28" s="7" t="s">
        <v>4</v>
      </c>
      <c r="D28" s="21" t="s">
        <v>173</v>
      </c>
      <c r="E28" s="17" t="s">
        <v>437</v>
      </c>
    </row>
    <row r="29" ht="26" hidden="1" customHeight="1" spans="1:5">
      <c r="A29" s="2">
        <v>28</v>
      </c>
      <c r="B29" s="16" t="s">
        <v>463</v>
      </c>
      <c r="C29" s="7" t="s">
        <v>4</v>
      </c>
      <c r="D29" s="21" t="s">
        <v>174</v>
      </c>
      <c r="E29" s="17" t="s">
        <v>437</v>
      </c>
    </row>
    <row r="30" ht="26" hidden="1" customHeight="1" spans="1:5">
      <c r="A30" s="2">
        <v>29</v>
      </c>
      <c r="B30" s="16" t="s">
        <v>464</v>
      </c>
      <c r="C30" s="7" t="s">
        <v>4</v>
      </c>
      <c r="D30" s="21" t="s">
        <v>175</v>
      </c>
      <c r="E30" s="17" t="s">
        <v>437</v>
      </c>
    </row>
    <row r="31" ht="26" hidden="1" customHeight="1" spans="1:5">
      <c r="A31" s="2">
        <v>30</v>
      </c>
      <c r="B31" s="16" t="s">
        <v>465</v>
      </c>
      <c r="C31" s="2" t="s">
        <v>180</v>
      </c>
      <c r="D31" s="2" t="s">
        <v>181</v>
      </c>
      <c r="E31" s="17" t="s">
        <v>437</v>
      </c>
    </row>
    <row r="32" ht="26" hidden="1" customHeight="1" spans="1:5">
      <c r="A32" s="2">
        <v>31</v>
      </c>
      <c r="B32" s="16" t="s">
        <v>466</v>
      </c>
      <c r="C32" s="2" t="s">
        <v>180</v>
      </c>
      <c r="D32" s="2" t="s">
        <v>182</v>
      </c>
      <c r="E32" s="17" t="s">
        <v>437</v>
      </c>
    </row>
    <row r="33" ht="26" hidden="1" customHeight="1" spans="1:5">
      <c r="A33" s="2">
        <v>32</v>
      </c>
      <c r="B33" s="16" t="s">
        <v>467</v>
      </c>
      <c r="C33" s="2" t="s">
        <v>180</v>
      </c>
      <c r="D33" s="2" t="s">
        <v>183</v>
      </c>
      <c r="E33" s="17" t="s">
        <v>437</v>
      </c>
    </row>
    <row r="34" ht="26" hidden="1" customHeight="1" spans="1:5">
      <c r="A34" s="2">
        <v>33</v>
      </c>
      <c r="B34" s="16" t="s">
        <v>468</v>
      </c>
      <c r="C34" s="2" t="s">
        <v>180</v>
      </c>
      <c r="D34" s="2" t="s">
        <v>184</v>
      </c>
      <c r="E34" s="17" t="s">
        <v>437</v>
      </c>
    </row>
    <row r="35" ht="26" hidden="1" customHeight="1" spans="1:5">
      <c r="A35" s="2">
        <v>34</v>
      </c>
      <c r="B35" s="16" t="s">
        <v>469</v>
      </c>
      <c r="C35" s="2" t="s">
        <v>185</v>
      </c>
      <c r="D35" s="2" t="s">
        <v>187</v>
      </c>
      <c r="E35" s="17" t="s">
        <v>437</v>
      </c>
    </row>
    <row r="36" ht="26" hidden="1" customHeight="1" spans="1:5">
      <c r="A36" s="2">
        <v>35</v>
      </c>
      <c r="B36" s="16" t="s">
        <v>470</v>
      </c>
      <c r="C36" s="2" t="s">
        <v>188</v>
      </c>
      <c r="D36" s="2" t="s">
        <v>192</v>
      </c>
      <c r="E36" s="17" t="s">
        <v>437</v>
      </c>
    </row>
    <row r="37" ht="26" hidden="1" customHeight="1" spans="1:5">
      <c r="A37" s="2">
        <v>36</v>
      </c>
      <c r="B37" s="16" t="s">
        <v>471</v>
      </c>
      <c r="C37" s="2" t="s">
        <v>193</v>
      </c>
      <c r="D37" s="2" t="s">
        <v>195</v>
      </c>
      <c r="E37" s="17" t="s">
        <v>437</v>
      </c>
    </row>
    <row r="38" ht="26" hidden="1" customHeight="1" spans="1:5">
      <c r="A38" s="2">
        <v>37</v>
      </c>
      <c r="B38" s="16" t="s">
        <v>472</v>
      </c>
      <c r="C38" s="2" t="s">
        <v>193</v>
      </c>
      <c r="D38" s="2" t="s">
        <v>196</v>
      </c>
      <c r="E38" s="17" t="s">
        <v>437</v>
      </c>
    </row>
    <row r="39" ht="26" hidden="1" customHeight="1" spans="1:5">
      <c r="A39" s="2">
        <v>38</v>
      </c>
      <c r="B39" s="16" t="s">
        <v>473</v>
      </c>
      <c r="C39" s="2" t="s">
        <v>18</v>
      </c>
      <c r="D39" s="2" t="s">
        <v>205</v>
      </c>
      <c r="E39" s="17" t="s">
        <v>437</v>
      </c>
    </row>
    <row r="40" ht="26" hidden="1" customHeight="1" spans="1:5">
      <c r="A40" s="2">
        <v>39</v>
      </c>
      <c r="B40" s="16" t="s">
        <v>474</v>
      </c>
      <c r="C40" s="2" t="s">
        <v>209</v>
      </c>
      <c r="D40" s="2" t="s">
        <v>213</v>
      </c>
      <c r="E40" s="17" t="s">
        <v>437</v>
      </c>
    </row>
    <row r="41" ht="26" hidden="1" customHeight="1" spans="1:5">
      <c r="A41" s="2">
        <v>40</v>
      </c>
      <c r="B41" s="16" t="s">
        <v>475</v>
      </c>
      <c r="C41" s="2" t="s">
        <v>219</v>
      </c>
      <c r="D41" s="2" t="s">
        <v>220</v>
      </c>
      <c r="E41" s="17" t="s">
        <v>437</v>
      </c>
    </row>
    <row r="42" ht="26" hidden="1" customHeight="1" spans="1:5">
      <c r="A42" s="2">
        <v>41</v>
      </c>
      <c r="B42" s="16" t="s">
        <v>476</v>
      </c>
      <c r="C42" s="2" t="s">
        <v>219</v>
      </c>
      <c r="D42" s="2" t="s">
        <v>221</v>
      </c>
      <c r="E42" s="17" t="s">
        <v>437</v>
      </c>
    </row>
    <row r="43" ht="26" hidden="1" customHeight="1" spans="1:5">
      <c r="A43" s="2">
        <v>42</v>
      </c>
      <c r="B43" s="16" t="s">
        <v>477</v>
      </c>
      <c r="C43" s="2" t="s">
        <v>219</v>
      </c>
      <c r="D43" s="2" t="s">
        <v>222</v>
      </c>
      <c r="E43" s="17" t="s">
        <v>437</v>
      </c>
    </row>
    <row r="44" ht="26" hidden="1" customHeight="1" spans="1:5">
      <c r="A44" s="2">
        <v>43</v>
      </c>
      <c r="B44" s="16" t="s">
        <v>478</v>
      </c>
      <c r="C44" s="2" t="s">
        <v>219</v>
      </c>
      <c r="D44" s="2" t="s">
        <v>223</v>
      </c>
      <c r="E44" s="17" t="s">
        <v>437</v>
      </c>
    </row>
    <row r="45" ht="26" hidden="1" customHeight="1" spans="1:5">
      <c r="A45" s="2">
        <v>44</v>
      </c>
      <c r="B45" s="16" t="s">
        <v>479</v>
      </c>
      <c r="C45" s="2" t="s">
        <v>219</v>
      </c>
      <c r="D45" s="2" t="s">
        <v>224</v>
      </c>
      <c r="E45" s="17" t="s">
        <v>437</v>
      </c>
    </row>
    <row r="46" ht="26" hidden="1" customHeight="1" spans="1:5">
      <c r="A46" s="2">
        <v>45</v>
      </c>
      <c r="B46" s="16" t="s">
        <v>480</v>
      </c>
      <c r="C46" s="2" t="s">
        <v>226</v>
      </c>
      <c r="D46" s="2" t="s">
        <v>227</v>
      </c>
      <c r="E46" s="17" t="s">
        <v>437</v>
      </c>
    </row>
    <row r="47" ht="26" hidden="1" customHeight="1" spans="1:5">
      <c r="A47" s="2">
        <v>46</v>
      </c>
      <c r="B47" s="16" t="s">
        <v>481</v>
      </c>
      <c r="C47" s="2" t="s">
        <v>226</v>
      </c>
      <c r="D47" s="2" t="s">
        <v>228</v>
      </c>
      <c r="E47" s="17" t="s">
        <v>437</v>
      </c>
    </row>
    <row r="48" ht="26" hidden="1" customHeight="1" spans="1:5">
      <c r="A48" s="2">
        <v>47</v>
      </c>
      <c r="B48" s="16" t="s">
        <v>482</v>
      </c>
      <c r="C48" s="2" t="s">
        <v>229</v>
      </c>
      <c r="D48" s="2" t="s">
        <v>230</v>
      </c>
      <c r="E48" s="17" t="s">
        <v>437</v>
      </c>
    </row>
    <row r="49" ht="26" hidden="1" customHeight="1" spans="1:5">
      <c r="A49" s="2">
        <v>48</v>
      </c>
      <c r="B49" s="16" t="s">
        <v>483</v>
      </c>
      <c r="C49" s="2" t="s">
        <v>231</v>
      </c>
      <c r="D49" s="2" t="s">
        <v>232</v>
      </c>
      <c r="E49" s="17" t="s">
        <v>437</v>
      </c>
    </row>
    <row r="50" ht="26" hidden="1" customHeight="1" spans="1:5">
      <c r="A50" s="2">
        <v>49</v>
      </c>
      <c r="B50" s="16" t="s">
        <v>484</v>
      </c>
      <c r="C50" s="2" t="s">
        <v>234</v>
      </c>
      <c r="D50" s="2" t="s">
        <v>235</v>
      </c>
      <c r="E50" s="17" t="s">
        <v>437</v>
      </c>
    </row>
    <row r="51" ht="26" hidden="1" customHeight="1" spans="1:5">
      <c r="A51" s="2">
        <v>50</v>
      </c>
      <c r="B51" s="16" t="s">
        <v>485</v>
      </c>
      <c r="C51" s="2" t="s">
        <v>234</v>
      </c>
      <c r="D51" s="2" t="s">
        <v>236</v>
      </c>
      <c r="E51" s="17" t="s">
        <v>437</v>
      </c>
    </row>
    <row r="52" ht="26" hidden="1" customHeight="1" spans="1:5">
      <c r="A52" s="2">
        <v>51</v>
      </c>
      <c r="B52" s="16" t="s">
        <v>486</v>
      </c>
      <c r="C52" s="2" t="s">
        <v>238</v>
      </c>
      <c r="D52" s="2" t="s">
        <v>239</v>
      </c>
      <c r="E52" s="17" t="s">
        <v>437</v>
      </c>
    </row>
    <row r="53" ht="26" hidden="1" customHeight="1" spans="1:5">
      <c r="A53" s="2">
        <v>52</v>
      </c>
      <c r="B53" s="16" t="s">
        <v>487</v>
      </c>
      <c r="C53" s="2" t="s">
        <v>238</v>
      </c>
      <c r="D53" s="2" t="s">
        <v>240</v>
      </c>
      <c r="E53" s="17" t="s">
        <v>437</v>
      </c>
    </row>
    <row r="54" ht="26" hidden="1" customHeight="1" spans="1:5">
      <c r="A54" s="2">
        <v>53</v>
      </c>
      <c r="B54" s="16" t="s">
        <v>488</v>
      </c>
      <c r="C54" s="2" t="s">
        <v>238</v>
      </c>
      <c r="D54" s="2" t="s">
        <v>241</v>
      </c>
      <c r="E54" s="17" t="s">
        <v>437</v>
      </c>
    </row>
    <row r="55" ht="26" hidden="1" customHeight="1" spans="1:5">
      <c r="A55" s="2">
        <v>54</v>
      </c>
      <c r="B55" s="16" t="s">
        <v>489</v>
      </c>
      <c r="C55" s="2" t="s">
        <v>238</v>
      </c>
      <c r="D55" s="2" t="s">
        <v>242</v>
      </c>
      <c r="E55" s="17" t="s">
        <v>437</v>
      </c>
    </row>
    <row r="56" ht="26" hidden="1" customHeight="1" spans="1:5">
      <c r="A56" s="2">
        <v>55</v>
      </c>
      <c r="B56" s="16" t="s">
        <v>490</v>
      </c>
      <c r="C56" s="2" t="s">
        <v>238</v>
      </c>
      <c r="D56" s="2" t="s">
        <v>244</v>
      </c>
      <c r="E56" s="17" t="s">
        <v>437</v>
      </c>
    </row>
    <row r="57" ht="26" hidden="1" customHeight="1" spans="1:5">
      <c r="A57" s="2">
        <v>56</v>
      </c>
      <c r="B57" s="16" t="s">
        <v>491</v>
      </c>
      <c r="C57" s="2" t="s">
        <v>238</v>
      </c>
      <c r="D57" s="2" t="s">
        <v>246</v>
      </c>
      <c r="E57" s="17" t="s">
        <v>437</v>
      </c>
    </row>
    <row r="58" ht="26" hidden="1" customHeight="1" spans="1:5">
      <c r="A58" s="2">
        <v>57</v>
      </c>
      <c r="B58" s="16" t="s">
        <v>492</v>
      </c>
      <c r="C58" s="2" t="s">
        <v>238</v>
      </c>
      <c r="D58" s="2" t="s">
        <v>247</v>
      </c>
      <c r="E58" s="17" t="s">
        <v>437</v>
      </c>
    </row>
    <row r="59" ht="26" hidden="1" customHeight="1" spans="1:5">
      <c r="A59" s="2">
        <v>58</v>
      </c>
      <c r="B59" s="16" t="s">
        <v>493</v>
      </c>
      <c r="C59" s="19" t="s">
        <v>238</v>
      </c>
      <c r="D59" s="21" t="s">
        <v>250</v>
      </c>
      <c r="E59" s="17" t="s">
        <v>437</v>
      </c>
    </row>
    <row r="60" ht="26" hidden="1" customHeight="1" spans="1:5">
      <c r="A60" s="2">
        <v>59</v>
      </c>
      <c r="B60" s="16" t="s">
        <v>494</v>
      </c>
      <c r="C60" s="19" t="s">
        <v>238</v>
      </c>
      <c r="D60" s="21" t="s">
        <v>251</v>
      </c>
      <c r="E60" s="17" t="s">
        <v>437</v>
      </c>
    </row>
    <row r="61" ht="26" hidden="1" customHeight="1" spans="1:5">
      <c r="A61" s="2">
        <v>60</v>
      </c>
      <c r="B61" s="16" t="s">
        <v>495</v>
      </c>
      <c r="C61" s="2" t="s">
        <v>256</v>
      </c>
      <c r="D61" s="2" t="s">
        <v>257</v>
      </c>
      <c r="E61" s="17" t="s">
        <v>437</v>
      </c>
    </row>
    <row r="62" ht="26" hidden="1" customHeight="1" spans="1:5">
      <c r="A62" s="2">
        <v>61</v>
      </c>
      <c r="B62" s="16" t="s">
        <v>496</v>
      </c>
      <c r="C62" s="2" t="s">
        <v>256</v>
      </c>
      <c r="D62" s="2" t="s">
        <v>258</v>
      </c>
      <c r="E62" s="17" t="s">
        <v>437</v>
      </c>
    </row>
    <row r="63" ht="26" hidden="1" customHeight="1" spans="1:5">
      <c r="A63" s="2">
        <v>62</v>
      </c>
      <c r="B63" s="16" t="s">
        <v>497</v>
      </c>
      <c r="C63" s="2" t="s">
        <v>259</v>
      </c>
      <c r="D63" s="2" t="s">
        <v>260</v>
      </c>
      <c r="E63" s="17" t="s">
        <v>437</v>
      </c>
    </row>
    <row r="64" ht="26" hidden="1" customHeight="1" spans="1:5">
      <c r="A64" s="2">
        <v>63</v>
      </c>
      <c r="B64" s="16" t="s">
        <v>498</v>
      </c>
      <c r="C64" s="2" t="s">
        <v>259</v>
      </c>
      <c r="D64" s="2" t="s">
        <v>261</v>
      </c>
      <c r="E64" s="17" t="s">
        <v>437</v>
      </c>
    </row>
    <row r="65" ht="26" hidden="1" customHeight="1" spans="1:5">
      <c r="A65" s="2">
        <v>64</v>
      </c>
      <c r="B65" s="16" t="s">
        <v>499</v>
      </c>
      <c r="C65" s="2" t="s">
        <v>259</v>
      </c>
      <c r="D65" s="2" t="s">
        <v>262</v>
      </c>
      <c r="E65" s="17" t="s">
        <v>437</v>
      </c>
    </row>
    <row r="66" ht="26" hidden="1" customHeight="1" spans="1:5">
      <c r="A66" s="2">
        <v>65</v>
      </c>
      <c r="B66" s="16" t="s">
        <v>500</v>
      </c>
      <c r="C66" s="2" t="s">
        <v>259</v>
      </c>
      <c r="D66" s="2" t="s">
        <v>263</v>
      </c>
      <c r="E66" s="17" t="s">
        <v>437</v>
      </c>
    </row>
    <row r="67" ht="26" hidden="1" customHeight="1" spans="1:5">
      <c r="A67" s="2">
        <v>66</v>
      </c>
      <c r="B67" s="16" t="s">
        <v>501</v>
      </c>
      <c r="C67" s="2" t="s">
        <v>259</v>
      </c>
      <c r="D67" s="2" t="s">
        <v>264</v>
      </c>
      <c r="E67" s="17" t="s">
        <v>437</v>
      </c>
    </row>
    <row r="68" ht="26" hidden="1" customHeight="1" spans="1:5">
      <c r="A68" s="2">
        <v>67</v>
      </c>
      <c r="B68" s="16" t="s">
        <v>502</v>
      </c>
      <c r="C68" s="2" t="s">
        <v>259</v>
      </c>
      <c r="D68" s="2" t="s">
        <v>265</v>
      </c>
      <c r="E68" s="17" t="s">
        <v>437</v>
      </c>
    </row>
    <row r="69" ht="26" hidden="1" customHeight="1" spans="1:5">
      <c r="A69" s="2">
        <v>68</v>
      </c>
      <c r="B69" s="16" t="s">
        <v>503</v>
      </c>
      <c r="C69" s="2" t="s">
        <v>21</v>
      </c>
      <c r="D69" s="2" t="s">
        <v>267</v>
      </c>
      <c r="E69" s="17" t="s">
        <v>437</v>
      </c>
    </row>
    <row r="70" ht="26" hidden="1" customHeight="1" spans="1:5">
      <c r="A70" s="2">
        <v>69</v>
      </c>
      <c r="B70" s="16" t="s">
        <v>504</v>
      </c>
      <c r="C70" s="2" t="s">
        <v>21</v>
      </c>
      <c r="D70" s="2" t="s">
        <v>268</v>
      </c>
      <c r="E70" s="17" t="s">
        <v>437</v>
      </c>
    </row>
    <row r="71" ht="26" hidden="1" customHeight="1" spans="1:5">
      <c r="A71" s="2">
        <v>70</v>
      </c>
      <c r="B71" s="16" t="s">
        <v>505</v>
      </c>
      <c r="C71" s="2" t="s">
        <v>21</v>
      </c>
      <c r="D71" s="2" t="s">
        <v>269</v>
      </c>
      <c r="E71" s="17" t="s">
        <v>437</v>
      </c>
    </row>
    <row r="72" ht="26" hidden="1" customHeight="1" spans="1:5">
      <c r="A72" s="2">
        <v>71</v>
      </c>
      <c r="B72" s="16" t="s">
        <v>506</v>
      </c>
      <c r="C72" s="2" t="s">
        <v>21</v>
      </c>
      <c r="D72" s="2" t="s">
        <v>270</v>
      </c>
      <c r="E72" s="17" t="s">
        <v>437</v>
      </c>
    </row>
    <row r="73" ht="26" hidden="1" customHeight="1" spans="1:5">
      <c r="A73" s="2">
        <v>72</v>
      </c>
      <c r="B73" s="16" t="s">
        <v>507</v>
      </c>
      <c r="C73" s="2" t="s">
        <v>277</v>
      </c>
      <c r="D73" s="2" t="s">
        <v>278</v>
      </c>
      <c r="E73" s="17" t="s">
        <v>437</v>
      </c>
    </row>
    <row r="74" ht="26" hidden="1" customHeight="1" spans="1:5">
      <c r="A74" s="2">
        <v>73</v>
      </c>
      <c r="B74" s="16" t="s">
        <v>508</v>
      </c>
      <c r="C74" s="2" t="s">
        <v>279</v>
      </c>
      <c r="D74" s="2" t="s">
        <v>280</v>
      </c>
      <c r="E74" s="17" t="s">
        <v>437</v>
      </c>
    </row>
    <row r="75" ht="26" hidden="1" customHeight="1" spans="1:5">
      <c r="A75" s="2">
        <v>74</v>
      </c>
      <c r="B75" s="16" t="s">
        <v>509</v>
      </c>
      <c r="C75" s="2" t="s">
        <v>281</v>
      </c>
      <c r="D75" s="2" t="s">
        <v>282</v>
      </c>
      <c r="E75" s="17" t="s">
        <v>437</v>
      </c>
    </row>
    <row r="76" ht="26" hidden="1" customHeight="1" spans="1:5">
      <c r="A76" s="2">
        <v>75</v>
      </c>
      <c r="B76" s="16" t="s">
        <v>510</v>
      </c>
      <c r="C76" s="2" t="s">
        <v>281</v>
      </c>
      <c r="D76" s="2" t="s">
        <v>283</v>
      </c>
      <c r="E76" s="17" t="s">
        <v>437</v>
      </c>
    </row>
    <row r="77" ht="26" hidden="1" customHeight="1" spans="1:5">
      <c r="A77" s="2">
        <v>76</v>
      </c>
      <c r="B77" s="16" t="s">
        <v>511</v>
      </c>
      <c r="C77" s="2" t="s">
        <v>285</v>
      </c>
      <c r="D77" s="2" t="s">
        <v>288</v>
      </c>
      <c r="E77" s="17" t="s">
        <v>437</v>
      </c>
    </row>
    <row r="78" ht="26" hidden="1" customHeight="1" spans="1:5">
      <c r="A78" s="2">
        <v>77</v>
      </c>
      <c r="B78" s="16" t="s">
        <v>512</v>
      </c>
      <c r="C78" s="2" t="s">
        <v>285</v>
      </c>
      <c r="D78" s="2" t="s">
        <v>289</v>
      </c>
      <c r="E78" s="17" t="s">
        <v>437</v>
      </c>
    </row>
    <row r="79" ht="26" hidden="1" customHeight="1" spans="1:5">
      <c r="A79" s="2">
        <v>78</v>
      </c>
      <c r="B79" s="16" t="s">
        <v>513</v>
      </c>
      <c r="C79" s="2" t="s">
        <v>285</v>
      </c>
      <c r="D79" s="2" t="s">
        <v>290</v>
      </c>
      <c r="E79" s="17" t="s">
        <v>437</v>
      </c>
    </row>
    <row r="80" ht="26" hidden="1" customHeight="1" spans="1:5">
      <c r="A80" s="2">
        <v>79</v>
      </c>
      <c r="B80" s="16" t="s">
        <v>514</v>
      </c>
      <c r="C80" s="2" t="s">
        <v>294</v>
      </c>
      <c r="D80" s="2" t="s">
        <v>296</v>
      </c>
      <c r="E80" s="17" t="s">
        <v>437</v>
      </c>
    </row>
    <row r="81" ht="26" customHeight="1" spans="1:5">
      <c r="A81" s="2">
        <v>80</v>
      </c>
      <c r="B81" s="16" t="s">
        <v>515</v>
      </c>
      <c r="C81" s="7" t="s">
        <v>298</v>
      </c>
      <c r="D81" s="2" t="s">
        <v>299</v>
      </c>
      <c r="E81" s="17" t="s">
        <v>437</v>
      </c>
    </row>
    <row r="82" ht="26" customHeight="1" spans="1:5">
      <c r="A82" s="2">
        <v>81</v>
      </c>
      <c r="B82" s="16" t="s">
        <v>516</v>
      </c>
      <c r="C82" s="7" t="s">
        <v>298</v>
      </c>
      <c r="D82" s="2" t="s">
        <v>300</v>
      </c>
      <c r="E82" s="17" t="s">
        <v>437</v>
      </c>
    </row>
    <row r="83" ht="26" hidden="1" customHeight="1" spans="1:5">
      <c r="A83" s="2">
        <v>82</v>
      </c>
      <c r="B83" s="16" t="s">
        <v>517</v>
      </c>
      <c r="C83" s="2" t="s">
        <v>294</v>
      </c>
      <c r="D83" s="2" t="s">
        <v>301</v>
      </c>
      <c r="E83" s="17" t="s">
        <v>437</v>
      </c>
    </row>
    <row r="84" ht="26" hidden="1" customHeight="1" spans="1:5">
      <c r="A84" s="2">
        <v>83</v>
      </c>
      <c r="B84" s="16" t="s">
        <v>518</v>
      </c>
      <c r="C84" s="2" t="s">
        <v>274</v>
      </c>
      <c r="D84" s="2" t="s">
        <v>276</v>
      </c>
      <c r="E84" s="17" t="s">
        <v>437</v>
      </c>
    </row>
    <row r="85" ht="26" hidden="1" customHeight="1" spans="1:5">
      <c r="A85" s="2">
        <v>84</v>
      </c>
      <c r="B85" s="16">
        <v>210045</v>
      </c>
      <c r="C85" s="2" t="s">
        <v>305</v>
      </c>
      <c r="D85" s="2" t="s">
        <v>306</v>
      </c>
      <c r="E85" s="17" t="s">
        <v>437</v>
      </c>
    </row>
    <row r="86" ht="26" hidden="1" customHeight="1" spans="1:5">
      <c r="A86" s="2">
        <v>85</v>
      </c>
      <c r="B86" s="16">
        <v>220024</v>
      </c>
      <c r="C86" s="2" t="s">
        <v>170</v>
      </c>
      <c r="D86" s="2" t="s">
        <v>307</v>
      </c>
      <c r="E86" s="17" t="s">
        <v>437</v>
      </c>
    </row>
    <row r="87" ht="26" hidden="1" customHeight="1" spans="1:5">
      <c r="A87" s="2">
        <v>86</v>
      </c>
      <c r="B87" s="16">
        <v>210221</v>
      </c>
      <c r="C87" s="2" t="s">
        <v>308</v>
      </c>
      <c r="D87" s="2" t="s">
        <v>8</v>
      </c>
      <c r="E87" s="17" t="s">
        <v>437</v>
      </c>
    </row>
    <row r="88" ht="26" hidden="1" customHeight="1" spans="1:5">
      <c r="A88" s="2">
        <v>87</v>
      </c>
      <c r="B88" s="22" t="s">
        <v>519</v>
      </c>
      <c r="C88" s="7" t="s">
        <v>520</v>
      </c>
      <c r="D88" s="7" t="s">
        <v>521</v>
      </c>
      <c r="E88" s="17" t="s">
        <v>522</v>
      </c>
    </row>
    <row r="89" ht="26" hidden="1" customHeight="1" spans="1:5">
      <c r="A89" s="2">
        <v>88</v>
      </c>
      <c r="B89" s="22" t="s">
        <v>523</v>
      </c>
      <c r="C89" s="7" t="s">
        <v>112</v>
      </c>
      <c r="D89" s="7" t="s">
        <v>524</v>
      </c>
      <c r="E89" s="17" t="s">
        <v>522</v>
      </c>
    </row>
    <row r="90" ht="26" hidden="1" customHeight="1" spans="1:5">
      <c r="A90" s="2">
        <v>89</v>
      </c>
      <c r="B90" s="22" t="s">
        <v>525</v>
      </c>
      <c r="C90" s="7" t="s">
        <v>526</v>
      </c>
      <c r="D90" s="7" t="s">
        <v>527</v>
      </c>
      <c r="E90" s="17" t="s">
        <v>522</v>
      </c>
    </row>
    <row r="91" ht="26" hidden="1" customHeight="1" spans="1:5">
      <c r="A91" s="2">
        <v>90</v>
      </c>
      <c r="B91" s="22" t="s">
        <v>528</v>
      </c>
      <c r="C91" s="7" t="s">
        <v>529</v>
      </c>
      <c r="D91" s="7" t="s">
        <v>530</v>
      </c>
      <c r="E91" s="17" t="s">
        <v>522</v>
      </c>
    </row>
    <row r="92" ht="26" hidden="1" customHeight="1" spans="1:5">
      <c r="A92" s="2">
        <v>91</v>
      </c>
      <c r="B92" s="22" t="s">
        <v>531</v>
      </c>
      <c r="C92" s="7" t="s">
        <v>532</v>
      </c>
      <c r="D92" s="7" t="s">
        <v>533</v>
      </c>
      <c r="E92" s="17" t="s">
        <v>522</v>
      </c>
    </row>
    <row r="93" ht="26" hidden="1" customHeight="1" spans="1:5">
      <c r="A93" s="2">
        <v>92</v>
      </c>
      <c r="B93" s="22" t="s">
        <v>534</v>
      </c>
      <c r="C93" s="7" t="s">
        <v>397</v>
      </c>
      <c r="D93" s="7" t="s">
        <v>535</v>
      </c>
      <c r="E93" s="17" t="s">
        <v>522</v>
      </c>
    </row>
    <row r="94" ht="26" hidden="1" customHeight="1" spans="1:5">
      <c r="A94" s="2">
        <v>93</v>
      </c>
      <c r="B94" s="22" t="s">
        <v>536</v>
      </c>
      <c r="C94" s="7" t="s">
        <v>405</v>
      </c>
      <c r="D94" s="7" t="s">
        <v>537</v>
      </c>
      <c r="E94" s="17" t="s">
        <v>522</v>
      </c>
    </row>
    <row r="95" ht="26" hidden="1" customHeight="1" spans="1:5">
      <c r="A95" s="2">
        <v>94</v>
      </c>
      <c r="B95" s="22" t="s">
        <v>538</v>
      </c>
      <c r="C95" s="7" t="s">
        <v>539</v>
      </c>
      <c r="D95" s="7" t="s">
        <v>540</v>
      </c>
      <c r="E95" s="17" t="s">
        <v>522</v>
      </c>
    </row>
    <row r="96" ht="26" hidden="1" customHeight="1" spans="1:5">
      <c r="A96" s="2">
        <v>95</v>
      </c>
      <c r="B96" s="22" t="s">
        <v>541</v>
      </c>
      <c r="C96" s="7" t="s">
        <v>214</v>
      </c>
      <c r="D96" s="7" t="s">
        <v>542</v>
      </c>
      <c r="E96" s="17" t="s">
        <v>522</v>
      </c>
    </row>
    <row r="97" ht="26" hidden="1" customHeight="1" spans="1:5">
      <c r="A97" s="2">
        <v>96</v>
      </c>
      <c r="B97" s="22" t="s">
        <v>543</v>
      </c>
      <c r="C97" s="7" t="s">
        <v>544</v>
      </c>
      <c r="D97" s="7" t="s">
        <v>545</v>
      </c>
      <c r="E97" s="17" t="s">
        <v>522</v>
      </c>
    </row>
    <row r="98" ht="26" hidden="1" customHeight="1" spans="1:5">
      <c r="A98" s="2">
        <v>97</v>
      </c>
      <c r="B98" s="22" t="s">
        <v>546</v>
      </c>
      <c r="C98" s="7" t="s">
        <v>396</v>
      </c>
      <c r="D98" s="7" t="s">
        <v>547</v>
      </c>
      <c r="E98" s="17" t="s">
        <v>522</v>
      </c>
    </row>
    <row r="99" ht="26" hidden="1" customHeight="1" spans="1:5">
      <c r="A99" s="2">
        <v>98</v>
      </c>
      <c r="B99" s="22" t="s">
        <v>548</v>
      </c>
      <c r="C99" s="7" t="s">
        <v>407</v>
      </c>
      <c r="D99" s="7" t="s">
        <v>549</v>
      </c>
      <c r="E99" s="17" t="s">
        <v>522</v>
      </c>
    </row>
    <row r="100" ht="26" hidden="1" customHeight="1" spans="1:5">
      <c r="A100" s="2">
        <v>99</v>
      </c>
      <c r="B100" s="22" t="s">
        <v>550</v>
      </c>
      <c r="C100" s="7" t="s">
        <v>551</v>
      </c>
      <c r="D100" s="7" t="s">
        <v>552</v>
      </c>
      <c r="E100" s="17" t="s">
        <v>522</v>
      </c>
    </row>
    <row r="101" ht="26" hidden="1" customHeight="1" spans="1:5">
      <c r="A101" s="2">
        <v>100</v>
      </c>
      <c r="B101" s="22" t="s">
        <v>553</v>
      </c>
      <c r="C101" s="7" t="s">
        <v>554</v>
      </c>
      <c r="D101" s="7" t="s">
        <v>555</v>
      </c>
      <c r="E101" s="17" t="s">
        <v>522</v>
      </c>
    </row>
    <row r="102" ht="26" hidden="1" customHeight="1" spans="1:5">
      <c r="A102" s="2">
        <v>101</v>
      </c>
      <c r="B102" s="22" t="s">
        <v>556</v>
      </c>
      <c r="C102" s="7" t="s">
        <v>557</v>
      </c>
      <c r="D102" s="7" t="s">
        <v>558</v>
      </c>
      <c r="E102" s="17" t="s">
        <v>522</v>
      </c>
    </row>
    <row r="103" ht="26" hidden="1" customHeight="1" spans="1:5">
      <c r="A103" s="2">
        <v>102</v>
      </c>
      <c r="B103" s="22" t="s">
        <v>559</v>
      </c>
      <c r="C103" s="7" t="s">
        <v>560</v>
      </c>
      <c r="D103" s="7" t="s">
        <v>561</v>
      </c>
      <c r="E103" s="17" t="s">
        <v>522</v>
      </c>
    </row>
    <row r="104" ht="26" hidden="1" customHeight="1" spans="1:5">
      <c r="A104" s="2">
        <v>103</v>
      </c>
      <c r="B104" s="22" t="s">
        <v>562</v>
      </c>
      <c r="C104" s="7" t="s">
        <v>279</v>
      </c>
      <c r="D104" s="7" t="s">
        <v>563</v>
      </c>
      <c r="E104" s="17" t="s">
        <v>522</v>
      </c>
    </row>
    <row r="105" ht="26" hidden="1" customHeight="1" spans="1:5">
      <c r="A105" s="2">
        <v>104</v>
      </c>
      <c r="B105" s="22" t="s">
        <v>564</v>
      </c>
      <c r="C105" s="7" t="s">
        <v>565</v>
      </c>
      <c r="D105" s="7" t="s">
        <v>566</v>
      </c>
      <c r="E105" s="17" t="s">
        <v>522</v>
      </c>
    </row>
  </sheetData>
  <autoFilter ref="A1:H105">
    <filterColumn colId="2">
      <filters>
        <filter val="附属第三医院"/>
        <filter val="附属第一医院"/>
        <filter val="附属第五医院"/>
        <filter val="附属第七医院（深圳）"/>
        <filter val="肿瘤防治中心（肿瘤医院、肿瘤研究所）"/>
        <filter val="附属第六医院（胃肠肛门医院）"/>
      </filters>
    </filterColumn>
    <extLst/>
  </autoFilter>
  <conditionalFormatting sqref="D$1:D$1048576">
    <cfRule type="duplicateValues" dxfId="0" priority="11"/>
  </conditionalFormatting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"/>
  <sheetViews>
    <sheetView workbookViewId="0">
      <selection activeCell="E6" sqref="E6"/>
    </sheetView>
  </sheetViews>
  <sheetFormatPr defaultColWidth="9" defaultRowHeight="13.5"/>
  <cols>
    <col min="1" max="1" width="29.25" customWidth="1"/>
  </cols>
  <sheetData>
    <row r="1" ht="29" customHeight="1" spans="1:1">
      <c r="A1" s="2" t="s">
        <v>136</v>
      </c>
    </row>
    <row r="2" ht="29" customHeight="1" spans="1:1">
      <c r="A2" s="2" t="s">
        <v>13</v>
      </c>
    </row>
    <row r="3" ht="29" customHeight="1" spans="1:1">
      <c r="A3" s="1" t="s">
        <v>145</v>
      </c>
    </row>
    <row r="4" ht="29" customHeight="1" spans="1:1">
      <c r="A4" s="2" t="s">
        <v>148</v>
      </c>
    </row>
    <row r="5" ht="29" customHeight="1" spans="1:1">
      <c r="A5" s="6" t="s">
        <v>161</v>
      </c>
    </row>
    <row r="6" ht="29" customHeight="1" spans="1:1">
      <c r="A6" s="1" t="s">
        <v>16</v>
      </c>
    </row>
    <row r="7" ht="29" customHeight="1" spans="1:1">
      <c r="A7" s="1" t="s">
        <v>170</v>
      </c>
    </row>
    <row r="8" ht="29" customHeight="1" spans="1:1">
      <c r="A8" s="2" t="s">
        <v>185</v>
      </c>
    </row>
    <row r="9" ht="29" customHeight="1" spans="1:1">
      <c r="A9" s="2" t="s">
        <v>226</v>
      </c>
    </row>
    <row r="10" ht="29" customHeight="1" spans="1:1">
      <c r="A10" s="2" t="s">
        <v>234</v>
      </c>
    </row>
    <row r="11" ht="29" customHeight="1" spans="1:1">
      <c r="A11" s="2" t="s">
        <v>277</v>
      </c>
    </row>
    <row r="12" ht="29" customHeight="1" spans="1:1">
      <c r="A12" s="2" t="s">
        <v>291</v>
      </c>
    </row>
    <row r="13" ht="29" customHeight="1" spans="1:1">
      <c r="A13" s="1" t="s">
        <v>294</v>
      </c>
    </row>
    <row r="14" ht="29" customHeight="1" spans="1:1">
      <c r="A14" s="7" t="s">
        <v>298</v>
      </c>
    </row>
    <row r="15" ht="29" customHeight="1" spans="1:1">
      <c r="A15" s="2" t="s">
        <v>274</v>
      </c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3"/>
  <sheetViews>
    <sheetView topLeftCell="A49" workbookViewId="0">
      <selection activeCell="F51" sqref="F51"/>
    </sheetView>
  </sheetViews>
  <sheetFormatPr defaultColWidth="9" defaultRowHeight="13.5" outlineLevelCol="1"/>
  <cols>
    <col min="1" max="1" width="21.75" customWidth="1"/>
    <col min="2" max="2" width="22" customWidth="1"/>
  </cols>
  <sheetData>
    <row r="1" ht="14.25" spans="1:2">
      <c r="A1" s="11" t="s">
        <v>0</v>
      </c>
      <c r="B1" s="11" t="s">
        <v>1</v>
      </c>
    </row>
    <row r="2" ht="14.25" spans="1:2">
      <c r="A2" s="2" t="s">
        <v>136</v>
      </c>
      <c r="B2" s="2" t="s">
        <v>137</v>
      </c>
    </row>
    <row r="3" ht="14.25" spans="1:2">
      <c r="A3" s="2" t="s">
        <v>136</v>
      </c>
      <c r="B3" s="2" t="s">
        <v>138</v>
      </c>
    </row>
    <row r="4" ht="14.25" spans="1:2">
      <c r="A4" s="2" t="s">
        <v>136</v>
      </c>
      <c r="B4" s="2" t="s">
        <v>139</v>
      </c>
    </row>
    <row r="5" ht="14.25" spans="1:2">
      <c r="A5" s="2" t="s">
        <v>13</v>
      </c>
      <c r="B5" s="2" t="s">
        <v>15</v>
      </c>
    </row>
    <row r="6" ht="14.25" spans="1:2">
      <c r="A6" s="2" t="s">
        <v>13</v>
      </c>
      <c r="B6" s="2" t="s">
        <v>14</v>
      </c>
    </row>
    <row r="7" ht="14.25" spans="1:2">
      <c r="A7" s="2" t="s">
        <v>13</v>
      </c>
      <c r="B7" s="2" t="s">
        <v>142</v>
      </c>
    </row>
    <row r="8" ht="14.25" spans="1:2">
      <c r="A8" s="1" t="s">
        <v>145</v>
      </c>
      <c r="B8" s="1" t="s">
        <v>146</v>
      </c>
    </row>
    <row r="9" ht="14.25" spans="1:2">
      <c r="A9" s="2" t="s">
        <v>148</v>
      </c>
      <c r="B9" s="2" t="s">
        <v>149</v>
      </c>
    </row>
    <row r="10" ht="14.25" spans="1:2">
      <c r="A10" s="2" t="s">
        <v>148</v>
      </c>
      <c r="B10" s="2" t="s">
        <v>150</v>
      </c>
    </row>
    <row r="11" ht="14.25" spans="1:2">
      <c r="A11" s="2" t="s">
        <v>148</v>
      </c>
      <c r="B11" s="2" t="s">
        <v>151</v>
      </c>
    </row>
    <row r="12" ht="14.25" spans="1:2">
      <c r="A12" s="2" t="s">
        <v>148</v>
      </c>
      <c r="B12" s="2" t="s">
        <v>152</v>
      </c>
    </row>
    <row r="13" ht="14.25" spans="1:2">
      <c r="A13" s="2" t="s">
        <v>148</v>
      </c>
      <c r="B13" s="12" t="s">
        <v>153</v>
      </c>
    </row>
    <row r="14" ht="14.25" spans="1:2">
      <c r="A14" s="2" t="s">
        <v>148</v>
      </c>
      <c r="B14" s="12" t="s">
        <v>154</v>
      </c>
    </row>
    <row r="15" ht="14.25" spans="1:2">
      <c r="A15" s="2" t="s">
        <v>148</v>
      </c>
      <c r="B15" s="12" t="s">
        <v>155</v>
      </c>
    </row>
    <row r="16" ht="14.25" spans="1:2">
      <c r="A16" s="2" t="s">
        <v>148</v>
      </c>
      <c r="B16" s="2" t="s">
        <v>156</v>
      </c>
    </row>
    <row r="17" ht="14.25" spans="1:2">
      <c r="A17" s="2" t="s">
        <v>148</v>
      </c>
      <c r="B17" s="12" t="s">
        <v>157</v>
      </c>
    </row>
    <row r="18" ht="14.25" spans="1:2">
      <c r="A18" s="2" t="s">
        <v>148</v>
      </c>
      <c r="B18" s="2" t="s">
        <v>158</v>
      </c>
    </row>
    <row r="19" ht="14.25" spans="1:2">
      <c r="A19" s="2" t="s">
        <v>148</v>
      </c>
      <c r="B19" s="2" t="s">
        <v>159</v>
      </c>
    </row>
    <row r="20" ht="14.25" spans="1:2">
      <c r="A20" s="2" t="s">
        <v>148</v>
      </c>
      <c r="B20" s="12" t="s">
        <v>160</v>
      </c>
    </row>
    <row r="21" ht="28.5" spans="1:2">
      <c r="A21" s="6" t="s">
        <v>161</v>
      </c>
      <c r="B21" s="6" t="s">
        <v>162</v>
      </c>
    </row>
    <row r="22" ht="14.25" spans="1:2">
      <c r="A22" s="1" t="s">
        <v>16</v>
      </c>
      <c r="B22" s="1" t="s">
        <v>163</v>
      </c>
    </row>
    <row r="23" ht="14.25" spans="1:2">
      <c r="A23" s="1" t="s">
        <v>16</v>
      </c>
      <c r="B23" s="1" t="s">
        <v>164</v>
      </c>
    </row>
    <row r="24" ht="14.25" spans="1:2">
      <c r="A24" s="1" t="s">
        <v>16</v>
      </c>
      <c r="B24" s="1" t="s">
        <v>165</v>
      </c>
    </row>
    <row r="25" ht="14.25" spans="1:2">
      <c r="A25" s="1" t="s">
        <v>16</v>
      </c>
      <c r="B25" s="1" t="s">
        <v>167</v>
      </c>
    </row>
    <row r="26" ht="14.25" spans="1:2">
      <c r="A26" s="1" t="s">
        <v>16</v>
      </c>
      <c r="B26" s="1" t="s">
        <v>168</v>
      </c>
    </row>
    <row r="27" ht="14.25" spans="1:2">
      <c r="A27" s="1" t="s">
        <v>170</v>
      </c>
      <c r="B27" s="1" t="s">
        <v>171</v>
      </c>
    </row>
    <row r="28" ht="14.25" spans="1:2">
      <c r="A28" s="2" t="s">
        <v>226</v>
      </c>
      <c r="B28" s="2" t="s">
        <v>228</v>
      </c>
    </row>
    <row r="29" ht="28.5" spans="1:2">
      <c r="A29" s="2" t="s">
        <v>234</v>
      </c>
      <c r="B29" s="2" t="s">
        <v>235</v>
      </c>
    </row>
    <row r="30" ht="28.5" spans="1:2">
      <c r="A30" s="2" t="s">
        <v>234</v>
      </c>
      <c r="B30" s="2" t="s">
        <v>236</v>
      </c>
    </row>
    <row r="31" ht="14.25" spans="1:2">
      <c r="A31" s="2" t="s">
        <v>277</v>
      </c>
      <c r="B31" s="2" t="s">
        <v>278</v>
      </c>
    </row>
    <row r="32" ht="14.25" spans="1:2">
      <c r="A32" s="2" t="s">
        <v>291</v>
      </c>
      <c r="B32" s="2" t="s">
        <v>292</v>
      </c>
    </row>
    <row r="33" ht="14.25" spans="1:2">
      <c r="A33" s="2" t="s">
        <v>291</v>
      </c>
      <c r="B33" s="2" t="s">
        <v>293</v>
      </c>
    </row>
    <row r="34" ht="14.25" spans="1:2">
      <c r="A34" s="1" t="s">
        <v>294</v>
      </c>
      <c r="B34" s="1" t="s">
        <v>295</v>
      </c>
    </row>
    <row r="35" ht="14.25" spans="1:2">
      <c r="A35" s="1" t="s">
        <v>294</v>
      </c>
      <c r="B35" s="1" t="s">
        <v>296</v>
      </c>
    </row>
    <row r="36" ht="14.25" spans="1:2">
      <c r="A36" s="1" t="s">
        <v>294</v>
      </c>
      <c r="B36" s="1" t="s">
        <v>297</v>
      </c>
    </row>
    <row r="37" ht="28.5" spans="1:2">
      <c r="A37" s="7" t="s">
        <v>298</v>
      </c>
      <c r="B37" s="2" t="s">
        <v>300</v>
      </c>
    </row>
    <row r="38" ht="14.25" spans="1:2">
      <c r="A38" s="2" t="s">
        <v>274</v>
      </c>
      <c r="B38" s="2" t="s">
        <v>276</v>
      </c>
    </row>
    <row r="47" ht="14.25" spans="2:2">
      <c r="B47" s="2" t="s">
        <v>137</v>
      </c>
    </row>
    <row r="48" ht="14.25" spans="2:2">
      <c r="B48" s="2" t="s">
        <v>138</v>
      </c>
    </row>
    <row r="49" ht="14.25" spans="2:2">
      <c r="B49" s="2" t="s">
        <v>139</v>
      </c>
    </row>
    <row r="50" ht="14.25" spans="2:2">
      <c r="B50" s="2" t="s">
        <v>15</v>
      </c>
    </row>
    <row r="51" ht="14.25" spans="2:2">
      <c r="B51" s="2" t="s">
        <v>14</v>
      </c>
    </row>
    <row r="52" ht="14.25" spans="2:2">
      <c r="B52" s="2" t="s">
        <v>142</v>
      </c>
    </row>
    <row r="53" ht="14.25" spans="2:2">
      <c r="B53" s="1" t="s">
        <v>146</v>
      </c>
    </row>
    <row r="54" ht="14.25" spans="2:2">
      <c r="B54" s="2" t="s">
        <v>149</v>
      </c>
    </row>
    <row r="55" ht="14.25" spans="2:2">
      <c r="B55" s="2" t="s">
        <v>150</v>
      </c>
    </row>
    <row r="56" ht="14.25" spans="2:2">
      <c r="B56" s="2" t="s">
        <v>151</v>
      </c>
    </row>
    <row r="57" ht="14.25" spans="2:2">
      <c r="B57" s="2" t="s">
        <v>152</v>
      </c>
    </row>
    <row r="58" ht="14.25" spans="2:2">
      <c r="B58" s="12" t="s">
        <v>153</v>
      </c>
    </row>
    <row r="59" ht="14.25" spans="2:2">
      <c r="B59" s="12" t="s">
        <v>154</v>
      </c>
    </row>
    <row r="60" ht="14.25" spans="2:2">
      <c r="B60" s="12" t="s">
        <v>155</v>
      </c>
    </row>
    <row r="61" ht="14.25" spans="2:2">
      <c r="B61" s="2" t="s">
        <v>156</v>
      </c>
    </row>
    <row r="62" ht="14.25" spans="2:2">
      <c r="B62" s="12" t="s">
        <v>157</v>
      </c>
    </row>
    <row r="63" ht="14.25" spans="2:2">
      <c r="B63" s="2" t="s">
        <v>158</v>
      </c>
    </row>
    <row r="64" ht="14.25" spans="2:2">
      <c r="B64" s="2" t="s">
        <v>159</v>
      </c>
    </row>
    <row r="65" ht="14.25" spans="2:2">
      <c r="B65" s="12" t="s">
        <v>160</v>
      </c>
    </row>
    <row r="66" ht="14.25" spans="2:2">
      <c r="B66" s="6" t="s">
        <v>162</v>
      </c>
    </row>
    <row r="67" ht="14.25" spans="2:2">
      <c r="B67" s="1" t="s">
        <v>163</v>
      </c>
    </row>
    <row r="68" ht="14.25" spans="2:2">
      <c r="B68" s="1" t="s">
        <v>164</v>
      </c>
    </row>
    <row r="69" ht="14.25" spans="2:2">
      <c r="B69" s="1" t="s">
        <v>165</v>
      </c>
    </row>
    <row r="70" ht="14.25" spans="2:2">
      <c r="B70" s="1" t="s">
        <v>167</v>
      </c>
    </row>
    <row r="71" ht="14.25" spans="2:2">
      <c r="B71" s="1" t="s">
        <v>168</v>
      </c>
    </row>
    <row r="72" ht="14.25" spans="2:2">
      <c r="B72" s="1" t="s">
        <v>171</v>
      </c>
    </row>
    <row r="73" ht="14.25" spans="2:2">
      <c r="B73" s="2" t="s">
        <v>228</v>
      </c>
    </row>
    <row r="74" ht="14.25" spans="2:2">
      <c r="B74" s="2" t="s">
        <v>235</v>
      </c>
    </row>
    <row r="75" ht="14.25" spans="2:2">
      <c r="B75" s="2" t="s">
        <v>236</v>
      </c>
    </row>
    <row r="76" ht="14.25" spans="2:2">
      <c r="B76" s="2" t="s">
        <v>278</v>
      </c>
    </row>
    <row r="77" ht="14.25" spans="2:2">
      <c r="B77" s="2" t="s">
        <v>292</v>
      </c>
    </row>
    <row r="78" ht="14.25" spans="2:2">
      <c r="B78" s="2" t="s">
        <v>293</v>
      </c>
    </row>
    <row r="79" ht="14.25" spans="2:2">
      <c r="B79" s="1" t="s">
        <v>295</v>
      </c>
    </row>
    <row r="80" ht="14.25" spans="2:2">
      <c r="B80" s="1" t="s">
        <v>296</v>
      </c>
    </row>
    <row r="81" ht="14.25" spans="2:2">
      <c r="B81" s="1" t="s">
        <v>297</v>
      </c>
    </row>
    <row r="82" ht="14.25" spans="2:2">
      <c r="B82" s="2" t="s">
        <v>300</v>
      </c>
    </row>
    <row r="83" ht="14.25" spans="2:2">
      <c r="B83" s="2" t="s">
        <v>276</v>
      </c>
    </row>
  </sheetData>
  <conditionalFormatting sqref="B$1:B$1048576">
    <cfRule type="duplicateValues" dxfId="0" priority="3"/>
  </conditionalFormatting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9"/>
  <sheetViews>
    <sheetView topLeftCell="A40" workbookViewId="0">
      <selection activeCell="F13" sqref="F13"/>
    </sheetView>
  </sheetViews>
  <sheetFormatPr defaultColWidth="9" defaultRowHeight="13.5"/>
  <cols>
    <col min="1" max="1" width="47.75" customWidth="1"/>
  </cols>
  <sheetData>
    <row r="1" ht="23" customHeight="1" spans="1:1">
      <c r="A1" s="1" t="s">
        <v>88</v>
      </c>
    </row>
    <row r="2" ht="23" customHeight="1" spans="1:1">
      <c r="A2" s="2" t="s">
        <v>92</v>
      </c>
    </row>
    <row r="3" ht="23" customHeight="1" spans="1:1">
      <c r="A3" s="2" t="s">
        <v>98</v>
      </c>
    </row>
    <row r="4" ht="23" customHeight="1" spans="1:1">
      <c r="A4" s="1" t="s">
        <v>2</v>
      </c>
    </row>
    <row r="5" ht="23" customHeight="1" spans="1:1">
      <c r="A5" s="1" t="s">
        <v>112</v>
      </c>
    </row>
    <row r="6" ht="23" customHeight="1" spans="1:1">
      <c r="A6" s="1" t="s">
        <v>121</v>
      </c>
    </row>
    <row r="7" ht="23" customHeight="1" spans="1:1">
      <c r="A7" s="2" t="s">
        <v>125</v>
      </c>
    </row>
    <row r="8" ht="23" customHeight="1" spans="1:1">
      <c r="A8" s="2" t="s">
        <v>127</v>
      </c>
    </row>
    <row r="9" ht="23" customHeight="1" spans="1:1">
      <c r="A9" s="3" t="s">
        <v>567</v>
      </c>
    </row>
    <row r="10" ht="23" customHeight="1" spans="1:1">
      <c r="A10" s="4" t="s">
        <v>134</v>
      </c>
    </row>
    <row r="11" ht="23" customHeight="1" spans="1:1">
      <c r="A11" s="2" t="s">
        <v>136</v>
      </c>
    </row>
    <row r="12" ht="23" customHeight="1" spans="1:1">
      <c r="A12" s="2" t="s">
        <v>13</v>
      </c>
    </row>
    <row r="13" ht="23" customHeight="1" spans="1:1">
      <c r="A13" s="1" t="s">
        <v>145</v>
      </c>
    </row>
    <row r="14" ht="23" customHeight="1" spans="1:1">
      <c r="A14" s="5" t="s">
        <v>148</v>
      </c>
    </row>
    <row r="15" ht="23" customHeight="1" spans="1:1">
      <c r="A15" s="6" t="s">
        <v>161</v>
      </c>
    </row>
    <row r="16" ht="23" customHeight="1" spans="1:1">
      <c r="A16" s="1" t="s">
        <v>16</v>
      </c>
    </row>
    <row r="17" ht="23" customHeight="1" spans="1:1">
      <c r="A17" s="1" t="s">
        <v>170</v>
      </c>
    </row>
    <row r="18" ht="23" customHeight="1" spans="1:1">
      <c r="A18" s="7" t="s">
        <v>4</v>
      </c>
    </row>
    <row r="19" ht="23" customHeight="1" spans="1:1">
      <c r="A19" s="2" t="s">
        <v>180</v>
      </c>
    </row>
    <row r="20" ht="23" customHeight="1" spans="1:1">
      <c r="A20" s="2" t="s">
        <v>185</v>
      </c>
    </row>
    <row r="21" ht="23" customHeight="1" spans="1:1">
      <c r="A21" s="2" t="s">
        <v>188</v>
      </c>
    </row>
    <row r="22" ht="23" customHeight="1" spans="1:1">
      <c r="A22" s="2" t="s">
        <v>193</v>
      </c>
    </row>
    <row r="23" ht="23" customHeight="1" spans="1:1">
      <c r="A23" s="2" t="s">
        <v>197</v>
      </c>
    </row>
    <row r="24" ht="23" customHeight="1" spans="1:1">
      <c r="A24" s="2" t="s">
        <v>7</v>
      </c>
    </row>
    <row r="25" ht="23" customHeight="1" spans="1:1">
      <c r="A25" s="1" t="s">
        <v>18</v>
      </c>
    </row>
    <row r="26" ht="23" customHeight="1" spans="1:1">
      <c r="A26" s="2" t="s">
        <v>209</v>
      </c>
    </row>
    <row r="27" ht="23" customHeight="1" spans="1:1">
      <c r="A27" s="1" t="s">
        <v>214</v>
      </c>
    </row>
    <row r="28" ht="23" customHeight="1" spans="1:1">
      <c r="A28" s="2" t="s">
        <v>216</v>
      </c>
    </row>
    <row r="29" ht="23" customHeight="1" spans="1:1">
      <c r="A29" s="2" t="s">
        <v>219</v>
      </c>
    </row>
    <row r="30" ht="23" customHeight="1" spans="1:1">
      <c r="A30" s="2" t="s">
        <v>226</v>
      </c>
    </row>
    <row r="31" ht="23" customHeight="1" spans="1:1">
      <c r="A31" s="2" t="s">
        <v>229</v>
      </c>
    </row>
    <row r="32" ht="23" customHeight="1" spans="1:1">
      <c r="A32" s="2" t="s">
        <v>231</v>
      </c>
    </row>
    <row r="33" ht="23" customHeight="1" spans="1:1">
      <c r="A33" s="5" t="s">
        <v>234</v>
      </c>
    </row>
    <row r="34" ht="23" customHeight="1" spans="1:1">
      <c r="A34" s="5" t="s">
        <v>238</v>
      </c>
    </row>
    <row r="35" ht="23" customHeight="1" spans="1:1">
      <c r="A35" s="2" t="s">
        <v>252</v>
      </c>
    </row>
    <row r="36" ht="23" customHeight="1" spans="1:1">
      <c r="A36" s="1" t="s">
        <v>256</v>
      </c>
    </row>
    <row r="37" ht="23" customHeight="1" spans="1:1">
      <c r="A37" s="1" t="s">
        <v>259</v>
      </c>
    </row>
    <row r="38" ht="23" customHeight="1" spans="1:1">
      <c r="A38" s="2" t="s">
        <v>21</v>
      </c>
    </row>
    <row r="39" ht="23" customHeight="1" spans="1:1">
      <c r="A39" s="2" t="s">
        <v>272</v>
      </c>
    </row>
    <row r="40" ht="23" customHeight="1" spans="1:1">
      <c r="A40" s="1" t="s">
        <v>274</v>
      </c>
    </row>
    <row r="41" ht="23" customHeight="1" spans="1:1">
      <c r="A41" s="2" t="s">
        <v>277</v>
      </c>
    </row>
    <row r="42" ht="23" customHeight="1" spans="1:1">
      <c r="A42" s="2" t="s">
        <v>279</v>
      </c>
    </row>
    <row r="43" ht="23" customHeight="1" spans="1:1">
      <c r="A43" s="1" t="s">
        <v>281</v>
      </c>
    </row>
    <row r="44" ht="23" customHeight="1" spans="1:1">
      <c r="A44" s="2" t="s">
        <v>285</v>
      </c>
    </row>
    <row r="45" ht="23" customHeight="1" spans="1:1">
      <c r="A45" s="2" t="s">
        <v>291</v>
      </c>
    </row>
    <row r="46" ht="23" customHeight="1" spans="1:1">
      <c r="A46" s="1" t="s">
        <v>294</v>
      </c>
    </row>
    <row r="47" ht="23" customHeight="1" spans="1:1">
      <c r="A47" s="8" t="s">
        <v>298</v>
      </c>
    </row>
    <row r="48" ht="23" customHeight="1" spans="1:1">
      <c r="A48" s="9" t="s">
        <v>303</v>
      </c>
    </row>
    <row r="49" ht="23" customHeight="1" spans="1:1">
      <c r="A49" s="10" t="s">
        <v>305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H74"/>
  <sheetViews>
    <sheetView tabSelected="1" zoomScale="85" zoomScaleNormal="85" workbookViewId="0">
      <pane xSplit="4" ySplit="4" topLeftCell="Q5" activePane="bottomRight" state="frozen"/>
      <selection/>
      <selection pane="topRight"/>
      <selection pane="bottomLeft"/>
      <selection pane="bottomRight" activeCell="Z5" sqref="Z5"/>
    </sheetView>
  </sheetViews>
  <sheetFormatPr defaultColWidth="9" defaultRowHeight="15.75"/>
  <cols>
    <col min="1" max="1" width="9" style="117"/>
    <col min="2" max="2" width="23.6333333333333" style="118" customWidth="1"/>
    <col min="3" max="3" width="23.6333333333333" style="119" customWidth="1"/>
    <col min="4" max="4" width="14.4" style="117" customWidth="1"/>
    <col min="5" max="6" width="9" style="117" customWidth="1"/>
    <col min="7" max="7" width="14.55" style="117" customWidth="1"/>
    <col min="8" max="9" width="9" style="117" customWidth="1"/>
    <col min="10" max="11" width="12.5583333333333" style="120" customWidth="1"/>
    <col min="12" max="12" width="20.5833333333333" style="92" customWidth="1"/>
    <col min="13" max="15" width="20.5833333333333" style="117" customWidth="1"/>
    <col min="16" max="16" width="20.5833333333333" style="121" customWidth="1"/>
    <col min="17" max="17" width="19.9916666666667" style="122" customWidth="1"/>
    <col min="18" max="18" width="20.5833333333333" style="121" customWidth="1"/>
    <col min="19" max="19" width="16.5833333333333" style="122" customWidth="1"/>
    <col min="20" max="20" width="20.5833333333333" style="121" customWidth="1"/>
    <col min="21" max="21" width="16.3583333333333" style="117" customWidth="1"/>
    <col min="22" max="23" width="14.0833333333333" style="117" customWidth="1"/>
    <col min="24" max="24" width="16.9583333333333" style="117" customWidth="1"/>
    <col min="25" max="25" width="13.2083333333333" style="56" customWidth="1"/>
    <col min="26" max="26" width="15.675" style="55" customWidth="1"/>
    <col min="27" max="27" width="38.5666666666667" style="117" customWidth="1"/>
    <col min="28" max="28" width="21.0666666666667" style="13" customWidth="1"/>
    <col min="29" max="32" width="20.5833333333333" style="121" customWidth="1"/>
    <col min="33" max="33" width="21.0666666666667" style="123" customWidth="1"/>
    <col min="34" max="34" width="20.5833333333333" style="121" customWidth="1"/>
    <col min="35" max="16384" width="9" style="13"/>
  </cols>
  <sheetData>
    <row r="1" ht="62" customHeight="1" spans="1:34">
      <c r="A1" s="124" t="s">
        <v>23</v>
      </c>
      <c r="B1" s="124"/>
      <c r="C1" s="125"/>
      <c r="D1" s="124"/>
      <c r="E1" s="124"/>
      <c r="F1" s="124"/>
      <c r="G1" s="124"/>
      <c r="H1" s="124"/>
      <c r="I1" s="124"/>
      <c r="J1" s="136"/>
      <c r="K1" s="136"/>
      <c r="L1" s="137"/>
      <c r="M1" s="124"/>
      <c r="N1" s="124"/>
      <c r="O1" s="124"/>
      <c r="P1" s="138"/>
      <c r="Q1" s="146"/>
      <c r="R1" s="138"/>
      <c r="S1" s="146"/>
      <c r="T1" s="138"/>
      <c r="U1" s="124"/>
      <c r="V1" s="124"/>
      <c r="W1" s="124"/>
      <c r="X1" s="124"/>
      <c r="Y1" s="124"/>
      <c r="Z1" s="124"/>
      <c r="AA1" s="124"/>
      <c r="AB1" s="124"/>
      <c r="AC1" s="138"/>
      <c r="AD1" s="138"/>
      <c r="AE1" s="138"/>
      <c r="AF1" s="138"/>
      <c r="AG1" s="138"/>
      <c r="AH1" s="138"/>
    </row>
    <row r="2" ht="38" customHeight="1" spans="1:34">
      <c r="A2" s="126" t="s">
        <v>24</v>
      </c>
      <c r="B2" s="126"/>
      <c r="C2" s="127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39"/>
      <c r="Q2" s="139"/>
      <c r="R2" s="139"/>
      <c r="S2" s="139"/>
      <c r="T2" s="139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</row>
    <row r="3" ht="41" customHeight="1" spans="1:34">
      <c r="A3" s="14" t="s">
        <v>25</v>
      </c>
      <c r="B3" s="14" t="s">
        <v>0</v>
      </c>
      <c r="C3" s="128" t="s">
        <v>26</v>
      </c>
      <c r="D3" s="14" t="s">
        <v>1</v>
      </c>
      <c r="E3" s="14" t="s">
        <v>27</v>
      </c>
      <c r="F3" s="14" t="s">
        <v>28</v>
      </c>
      <c r="G3" s="14" t="s">
        <v>29</v>
      </c>
      <c r="H3" s="14" t="s">
        <v>30</v>
      </c>
      <c r="I3" s="14" t="s">
        <v>31</v>
      </c>
      <c r="J3" s="140" t="s">
        <v>32</v>
      </c>
      <c r="K3" s="140" t="s">
        <v>33</v>
      </c>
      <c r="L3" s="14" t="s">
        <v>34</v>
      </c>
      <c r="M3" s="14" t="s">
        <v>35</v>
      </c>
      <c r="N3" s="14" t="s">
        <v>36</v>
      </c>
      <c r="O3" s="14" t="s">
        <v>37</v>
      </c>
      <c r="P3" s="14" t="s">
        <v>38</v>
      </c>
      <c r="Q3" s="14" t="s">
        <v>39</v>
      </c>
      <c r="R3" s="14" t="s">
        <v>40</v>
      </c>
      <c r="S3" s="14" t="s">
        <v>41</v>
      </c>
      <c r="T3" s="14" t="s">
        <v>42</v>
      </c>
      <c r="U3" s="14" t="s">
        <v>43</v>
      </c>
      <c r="V3" s="14" t="s">
        <v>44</v>
      </c>
      <c r="W3" s="14" t="s">
        <v>45</v>
      </c>
      <c r="X3" s="14" t="s">
        <v>46</v>
      </c>
      <c r="Y3" s="14" t="s">
        <v>47</v>
      </c>
      <c r="Z3" s="14" t="s">
        <v>48</v>
      </c>
      <c r="AA3" s="14" t="s">
        <v>49</v>
      </c>
      <c r="AB3" s="14" t="s">
        <v>50</v>
      </c>
      <c r="AC3" s="14" t="s">
        <v>51</v>
      </c>
      <c r="AD3" s="153" t="s">
        <v>52</v>
      </c>
      <c r="AE3" s="153"/>
      <c r="AF3" s="153"/>
      <c r="AG3" s="161" t="s">
        <v>53</v>
      </c>
      <c r="AH3" s="14" t="s">
        <v>54</v>
      </c>
    </row>
    <row r="4" s="82" customFormat="1" ht="79" customHeight="1" spans="1:34">
      <c r="A4" s="14"/>
      <c r="B4" s="14" t="s">
        <v>0</v>
      </c>
      <c r="C4" s="128"/>
      <c r="D4" s="14" t="s">
        <v>1</v>
      </c>
      <c r="E4" s="14" t="s">
        <v>27</v>
      </c>
      <c r="F4" s="14" t="s">
        <v>28</v>
      </c>
      <c r="G4" s="14" t="s">
        <v>29</v>
      </c>
      <c r="H4" s="14" t="s">
        <v>30</v>
      </c>
      <c r="I4" s="14"/>
      <c r="J4" s="140" t="s">
        <v>32</v>
      </c>
      <c r="K4" s="140"/>
      <c r="L4" s="14" t="s">
        <v>34</v>
      </c>
      <c r="M4" s="14" t="s">
        <v>35</v>
      </c>
      <c r="N4" s="14"/>
      <c r="O4" s="14"/>
      <c r="P4" s="14" t="s">
        <v>38</v>
      </c>
      <c r="Q4" s="14" t="s">
        <v>39</v>
      </c>
      <c r="R4" s="14" t="s">
        <v>40</v>
      </c>
      <c r="S4" s="14" t="s">
        <v>41</v>
      </c>
      <c r="T4" s="14" t="s">
        <v>55</v>
      </c>
      <c r="U4" s="14" t="s">
        <v>43</v>
      </c>
      <c r="V4" s="14" t="s">
        <v>56</v>
      </c>
      <c r="W4" s="14"/>
      <c r="X4" s="14" t="s">
        <v>46</v>
      </c>
      <c r="Y4" s="14"/>
      <c r="Z4" s="14"/>
      <c r="AA4" s="14"/>
      <c r="AB4" s="14"/>
      <c r="AC4" s="14"/>
      <c r="AD4" s="14" t="s">
        <v>57</v>
      </c>
      <c r="AE4" s="14" t="s">
        <v>58</v>
      </c>
      <c r="AF4" s="14" t="s">
        <v>59</v>
      </c>
      <c r="AG4" s="14"/>
      <c r="AH4" s="14"/>
    </row>
    <row r="5" s="87" customFormat="1" ht="78" customHeight="1" spans="1:34">
      <c r="A5" s="2">
        <f>IF(B5&lt;&gt;"",ROW()-4,"")</f>
        <v>1</v>
      </c>
      <c r="B5" s="2" t="s">
        <v>60</v>
      </c>
      <c r="C5" s="19"/>
      <c r="D5" s="2" t="s">
        <v>61</v>
      </c>
      <c r="E5" s="2" t="s">
        <v>62</v>
      </c>
      <c r="F5" s="2" t="s">
        <v>63</v>
      </c>
      <c r="G5" s="21">
        <v>19920203</v>
      </c>
      <c r="H5" s="129" t="s">
        <v>64</v>
      </c>
      <c r="I5" s="129" t="s">
        <v>65</v>
      </c>
      <c r="J5" s="21">
        <v>30</v>
      </c>
      <c r="K5" s="21">
        <v>5</v>
      </c>
      <c r="L5" s="7" t="s">
        <v>66</v>
      </c>
      <c r="M5" s="141" t="s">
        <v>67</v>
      </c>
      <c r="N5" s="141" t="s">
        <v>68</v>
      </c>
      <c r="O5" s="141" t="s">
        <v>69</v>
      </c>
      <c r="P5" s="7" t="s">
        <v>70</v>
      </c>
      <c r="Q5" s="19" t="s">
        <v>71</v>
      </c>
      <c r="R5" s="7" t="s">
        <v>72</v>
      </c>
      <c r="S5" s="19" t="s">
        <v>73</v>
      </c>
      <c r="T5" s="7" t="s">
        <v>74</v>
      </c>
      <c r="U5" s="147" t="s">
        <v>75</v>
      </c>
      <c r="V5" s="2" t="s">
        <v>76</v>
      </c>
      <c r="W5" s="142">
        <v>20210430</v>
      </c>
      <c r="X5" s="7">
        <v>20210601</v>
      </c>
      <c r="Y5" s="7" t="s">
        <v>77</v>
      </c>
      <c r="Z5" s="21" t="s">
        <v>78</v>
      </c>
      <c r="AA5" s="154" t="s">
        <v>79</v>
      </c>
      <c r="AB5" s="7" t="s">
        <v>80</v>
      </c>
      <c r="AC5" s="7" t="s">
        <v>81</v>
      </c>
      <c r="AD5" s="7">
        <v>1</v>
      </c>
      <c r="AE5" s="7">
        <v>2</v>
      </c>
      <c r="AF5" s="7" t="s">
        <v>82</v>
      </c>
      <c r="AG5" s="7" t="s">
        <v>83</v>
      </c>
      <c r="AH5" s="7"/>
    </row>
    <row r="6" s="83" customFormat="1" ht="46" customHeight="1" spans="1:34">
      <c r="A6" s="2" t="str">
        <f t="shared" ref="A6:A52" si="0">IF(B6&lt;&gt;"",ROW()-4,"")</f>
        <v/>
      </c>
      <c r="B6" s="2"/>
      <c r="C6" s="19"/>
      <c r="D6" s="2"/>
      <c r="E6" s="2"/>
      <c r="F6" s="2"/>
      <c r="G6" s="21"/>
      <c r="H6" s="19"/>
      <c r="I6" s="129"/>
      <c r="J6" s="21"/>
      <c r="K6" s="21"/>
      <c r="L6" s="142"/>
      <c r="M6" s="143"/>
      <c r="N6" s="143"/>
      <c r="O6" s="143"/>
      <c r="P6" s="142"/>
      <c r="Q6" s="19"/>
      <c r="R6" s="142"/>
      <c r="S6" s="19"/>
      <c r="T6" s="142"/>
      <c r="U6" s="147"/>
      <c r="V6" s="2"/>
      <c r="W6" s="142"/>
      <c r="X6" s="142"/>
      <c r="Y6" s="7"/>
      <c r="Z6" s="21"/>
      <c r="AA6" s="154"/>
      <c r="AB6" s="41"/>
      <c r="AC6" s="142"/>
      <c r="AD6" s="142"/>
      <c r="AE6" s="142"/>
      <c r="AF6" s="142"/>
      <c r="AG6" s="41"/>
      <c r="AH6" s="142"/>
    </row>
    <row r="7" s="84" customFormat="1" ht="46" customHeight="1" spans="1:34">
      <c r="A7" s="2" t="str">
        <f t="shared" si="0"/>
        <v/>
      </c>
      <c r="B7" s="2"/>
      <c r="C7" s="19"/>
      <c r="D7" s="2"/>
      <c r="E7" s="2"/>
      <c r="F7" s="2"/>
      <c r="G7" s="21"/>
      <c r="H7" s="129"/>
      <c r="I7" s="129"/>
      <c r="J7" s="21"/>
      <c r="K7" s="21"/>
      <c r="L7" s="142"/>
      <c r="M7" s="143"/>
      <c r="N7" s="143"/>
      <c r="O7" s="143"/>
      <c r="P7" s="142"/>
      <c r="Q7" s="19"/>
      <c r="R7" s="142"/>
      <c r="S7" s="19"/>
      <c r="T7" s="142"/>
      <c r="U7" s="147"/>
      <c r="V7" s="2"/>
      <c r="W7" s="142"/>
      <c r="X7" s="142"/>
      <c r="Y7" s="7"/>
      <c r="Z7" s="21"/>
      <c r="AA7" s="154"/>
      <c r="AB7" s="41"/>
      <c r="AC7" s="142"/>
      <c r="AD7" s="142"/>
      <c r="AE7" s="142"/>
      <c r="AF7" s="142"/>
      <c r="AG7" s="41"/>
      <c r="AH7" s="142"/>
    </row>
    <row r="8" s="84" customFormat="1" ht="46" customHeight="1" spans="1:34">
      <c r="A8" s="2" t="str">
        <f t="shared" si="0"/>
        <v/>
      </c>
      <c r="B8" s="2"/>
      <c r="C8" s="19"/>
      <c r="D8" s="2"/>
      <c r="E8" s="2"/>
      <c r="F8" s="2"/>
      <c r="G8" s="21"/>
      <c r="H8" s="19"/>
      <c r="I8" s="129"/>
      <c r="J8" s="21"/>
      <c r="K8" s="21"/>
      <c r="L8" s="142"/>
      <c r="M8" s="143"/>
      <c r="N8" s="143"/>
      <c r="O8" s="143"/>
      <c r="P8" s="142"/>
      <c r="Q8" s="19"/>
      <c r="R8" s="142"/>
      <c r="S8" s="19"/>
      <c r="T8" s="142"/>
      <c r="U8" s="147"/>
      <c r="V8" s="2"/>
      <c r="W8" s="142"/>
      <c r="X8" s="142"/>
      <c r="Y8" s="7"/>
      <c r="Z8" s="21"/>
      <c r="AA8" s="154"/>
      <c r="AB8" s="41"/>
      <c r="AC8" s="142"/>
      <c r="AD8" s="142"/>
      <c r="AE8" s="142"/>
      <c r="AF8" s="142"/>
      <c r="AG8" s="41"/>
      <c r="AH8" s="142"/>
    </row>
    <row r="9" s="84" customFormat="1" ht="64" customHeight="1" spans="1:34">
      <c r="A9" s="2" t="str">
        <f t="shared" si="0"/>
        <v/>
      </c>
      <c r="B9" s="2"/>
      <c r="C9" s="19"/>
      <c r="D9" s="2"/>
      <c r="E9" s="2"/>
      <c r="F9" s="2"/>
      <c r="G9" s="21"/>
      <c r="H9" s="19"/>
      <c r="I9" s="129"/>
      <c r="J9" s="21"/>
      <c r="K9" s="21"/>
      <c r="L9" s="142"/>
      <c r="M9" s="143"/>
      <c r="N9" s="143"/>
      <c r="O9" s="143"/>
      <c r="P9" s="142"/>
      <c r="Q9" s="19"/>
      <c r="R9" s="142"/>
      <c r="S9" s="19"/>
      <c r="T9" s="142"/>
      <c r="U9" s="147"/>
      <c r="V9" s="2"/>
      <c r="W9" s="142"/>
      <c r="X9" s="142"/>
      <c r="Y9" s="7"/>
      <c r="Z9" s="21"/>
      <c r="AA9" s="154"/>
      <c r="AB9" s="41"/>
      <c r="AC9" s="142"/>
      <c r="AD9" s="142"/>
      <c r="AE9" s="142"/>
      <c r="AF9" s="142"/>
      <c r="AG9" s="41"/>
      <c r="AH9" s="142"/>
    </row>
    <row r="10" s="84" customFormat="1" ht="46" customHeight="1" spans="1:34">
      <c r="A10" s="2" t="str">
        <f t="shared" si="0"/>
        <v/>
      </c>
      <c r="B10" s="2"/>
      <c r="C10" s="19"/>
      <c r="D10" s="2"/>
      <c r="E10" s="2"/>
      <c r="F10" s="2"/>
      <c r="G10" s="21"/>
      <c r="H10" s="129"/>
      <c r="I10" s="129"/>
      <c r="J10" s="21"/>
      <c r="K10" s="21"/>
      <c r="L10" s="142"/>
      <c r="M10" s="143"/>
      <c r="N10" s="143"/>
      <c r="O10" s="143"/>
      <c r="P10" s="142"/>
      <c r="Q10" s="19"/>
      <c r="R10" s="142"/>
      <c r="S10" s="19"/>
      <c r="T10" s="142"/>
      <c r="U10" s="147"/>
      <c r="V10" s="2"/>
      <c r="W10" s="142"/>
      <c r="X10" s="142"/>
      <c r="Y10" s="7"/>
      <c r="Z10" s="21"/>
      <c r="AA10" s="155"/>
      <c r="AB10" s="41"/>
      <c r="AC10" s="142"/>
      <c r="AD10" s="142"/>
      <c r="AE10" s="142"/>
      <c r="AF10" s="142"/>
      <c r="AG10" s="41"/>
      <c r="AH10" s="142"/>
    </row>
    <row r="11" s="83" customFormat="1" ht="46" customHeight="1" spans="1:34">
      <c r="A11" s="2" t="str">
        <f t="shared" si="0"/>
        <v/>
      </c>
      <c r="B11" s="2"/>
      <c r="C11" s="19"/>
      <c r="D11" s="2"/>
      <c r="E11" s="2"/>
      <c r="F11" s="2"/>
      <c r="G11" s="21"/>
      <c r="H11" s="19"/>
      <c r="I11" s="129"/>
      <c r="J11" s="21"/>
      <c r="K11" s="21"/>
      <c r="L11" s="142"/>
      <c r="M11" s="143"/>
      <c r="N11" s="143"/>
      <c r="O11" s="143"/>
      <c r="P11" s="142"/>
      <c r="Q11" s="19"/>
      <c r="R11" s="142"/>
      <c r="S11" s="19"/>
      <c r="T11" s="142"/>
      <c r="U11" s="147"/>
      <c r="V11" s="2"/>
      <c r="W11" s="142"/>
      <c r="X11" s="142"/>
      <c r="Y11" s="7"/>
      <c r="Z11" s="21"/>
      <c r="AA11" s="154"/>
      <c r="AB11" s="142"/>
      <c r="AC11" s="142"/>
      <c r="AD11" s="142"/>
      <c r="AE11" s="142"/>
      <c r="AF11" s="142"/>
      <c r="AG11" s="41"/>
      <c r="AH11" s="142"/>
    </row>
    <row r="12" s="83" customFormat="1" ht="46" customHeight="1" spans="1:34">
      <c r="A12" s="2" t="str">
        <f t="shared" si="0"/>
        <v/>
      </c>
      <c r="B12" s="18"/>
      <c r="C12" s="129"/>
      <c r="D12" s="18"/>
      <c r="E12" s="18"/>
      <c r="F12" s="18"/>
      <c r="G12" s="130"/>
      <c r="H12" s="129"/>
      <c r="I12" s="129"/>
      <c r="J12" s="130"/>
      <c r="K12" s="130"/>
      <c r="L12" s="142"/>
      <c r="M12" s="143"/>
      <c r="N12" s="143"/>
      <c r="O12" s="143"/>
      <c r="P12" s="142"/>
      <c r="Q12" s="129"/>
      <c r="R12" s="142"/>
      <c r="S12" s="129"/>
      <c r="T12" s="142"/>
      <c r="U12" s="148"/>
      <c r="V12" s="18"/>
      <c r="W12" s="142"/>
      <c r="X12" s="142"/>
      <c r="Y12" s="7"/>
      <c r="Z12" s="130"/>
      <c r="AA12" s="156"/>
      <c r="AB12" s="142"/>
      <c r="AC12" s="142"/>
      <c r="AD12" s="142"/>
      <c r="AE12" s="142"/>
      <c r="AF12" s="142"/>
      <c r="AG12" s="41"/>
      <c r="AH12" s="142"/>
    </row>
    <row r="13" s="83" customFormat="1" ht="46" customHeight="1" spans="1:34">
      <c r="A13" s="2" t="str">
        <f t="shared" si="0"/>
        <v/>
      </c>
      <c r="B13" s="18"/>
      <c r="C13" s="129"/>
      <c r="D13" s="18"/>
      <c r="E13" s="18"/>
      <c r="F13" s="18"/>
      <c r="G13" s="129"/>
      <c r="H13" s="129"/>
      <c r="I13" s="129"/>
      <c r="J13" s="130"/>
      <c r="K13" s="130"/>
      <c r="L13" s="142"/>
      <c r="M13" s="143"/>
      <c r="N13" s="143"/>
      <c r="O13" s="143"/>
      <c r="P13" s="142"/>
      <c r="Q13" s="129"/>
      <c r="R13" s="142"/>
      <c r="S13" s="129"/>
      <c r="T13" s="142"/>
      <c r="U13" s="149"/>
      <c r="V13" s="18"/>
      <c r="W13" s="142"/>
      <c r="X13" s="142"/>
      <c r="Y13" s="7"/>
      <c r="Z13" s="129"/>
      <c r="AA13" s="156"/>
      <c r="AB13" s="41"/>
      <c r="AC13" s="142"/>
      <c r="AD13" s="142"/>
      <c r="AE13" s="142"/>
      <c r="AF13" s="142"/>
      <c r="AG13" s="142"/>
      <c r="AH13" s="142"/>
    </row>
    <row r="14" s="83" customFormat="1" ht="46" customHeight="1" spans="1:34">
      <c r="A14" s="2" t="str">
        <f t="shared" si="0"/>
        <v/>
      </c>
      <c r="B14" s="18"/>
      <c r="C14" s="129"/>
      <c r="D14" s="2"/>
      <c r="E14" s="2"/>
      <c r="F14" s="2"/>
      <c r="G14" s="19"/>
      <c r="H14" s="19"/>
      <c r="I14" s="129"/>
      <c r="J14" s="21"/>
      <c r="K14" s="21"/>
      <c r="L14" s="142"/>
      <c r="M14" s="143"/>
      <c r="N14" s="143"/>
      <c r="O14" s="143"/>
      <c r="P14" s="142"/>
      <c r="Q14" s="19"/>
      <c r="R14" s="142"/>
      <c r="S14" s="19"/>
      <c r="T14" s="142"/>
      <c r="U14" s="147"/>
      <c r="V14" s="2"/>
      <c r="W14" s="142"/>
      <c r="X14" s="142"/>
      <c r="Y14" s="7"/>
      <c r="Z14" s="21"/>
      <c r="AA14" s="154"/>
      <c r="AB14" s="142"/>
      <c r="AC14" s="142"/>
      <c r="AD14" s="142"/>
      <c r="AE14" s="142"/>
      <c r="AF14" s="142"/>
      <c r="AG14" s="41"/>
      <c r="AH14" s="142"/>
    </row>
    <row r="15" s="85" customFormat="1" ht="46" customHeight="1" spans="1:34">
      <c r="A15" s="2" t="str">
        <f t="shared" si="0"/>
        <v/>
      </c>
      <c r="B15" s="2"/>
      <c r="C15" s="19"/>
      <c r="D15" s="2"/>
      <c r="E15" s="2"/>
      <c r="F15" s="2"/>
      <c r="G15" s="19"/>
      <c r="H15" s="19"/>
      <c r="I15" s="129"/>
      <c r="J15" s="21"/>
      <c r="K15" s="21"/>
      <c r="L15" s="142"/>
      <c r="M15" s="143"/>
      <c r="N15" s="143"/>
      <c r="O15" s="143"/>
      <c r="P15" s="142"/>
      <c r="Q15" s="19"/>
      <c r="R15" s="142"/>
      <c r="S15" s="19"/>
      <c r="T15" s="142"/>
      <c r="U15" s="147"/>
      <c r="V15" s="2"/>
      <c r="W15" s="142"/>
      <c r="X15" s="142"/>
      <c r="Y15" s="7"/>
      <c r="Z15" s="21"/>
      <c r="AA15" s="154"/>
      <c r="AB15" s="32"/>
      <c r="AC15" s="142"/>
      <c r="AD15" s="142"/>
      <c r="AE15" s="142"/>
      <c r="AF15" s="142"/>
      <c r="AG15" s="32"/>
      <c r="AH15" s="142"/>
    </row>
    <row r="16" s="85" customFormat="1" ht="46" customHeight="1" spans="1:34">
      <c r="A16" s="2" t="str">
        <f t="shared" si="0"/>
        <v/>
      </c>
      <c r="B16" s="2"/>
      <c r="C16" s="19"/>
      <c r="D16" s="2"/>
      <c r="E16" s="2"/>
      <c r="F16" s="2"/>
      <c r="G16" s="19"/>
      <c r="H16" s="19"/>
      <c r="I16" s="129"/>
      <c r="J16" s="21"/>
      <c r="K16" s="21"/>
      <c r="L16" s="142"/>
      <c r="M16" s="143"/>
      <c r="N16" s="143"/>
      <c r="O16" s="143"/>
      <c r="P16" s="142"/>
      <c r="Q16" s="19"/>
      <c r="R16" s="142"/>
      <c r="S16" s="19"/>
      <c r="T16" s="142"/>
      <c r="U16" s="147"/>
      <c r="V16" s="2"/>
      <c r="W16" s="142"/>
      <c r="X16" s="142"/>
      <c r="Y16" s="7"/>
      <c r="Z16" s="21"/>
      <c r="AA16" s="154"/>
      <c r="AB16" s="32"/>
      <c r="AC16" s="142"/>
      <c r="AD16" s="142"/>
      <c r="AE16" s="142"/>
      <c r="AF16" s="142"/>
      <c r="AG16" s="32"/>
      <c r="AH16" s="142"/>
    </row>
    <row r="17" s="85" customFormat="1" ht="46" customHeight="1" spans="1:34">
      <c r="A17" s="2" t="str">
        <f t="shared" si="0"/>
        <v/>
      </c>
      <c r="B17" s="2"/>
      <c r="C17" s="19"/>
      <c r="D17" s="2"/>
      <c r="E17" s="2"/>
      <c r="F17" s="2"/>
      <c r="G17" s="19"/>
      <c r="H17" s="19"/>
      <c r="I17" s="129"/>
      <c r="J17" s="21"/>
      <c r="K17" s="21"/>
      <c r="L17" s="142"/>
      <c r="M17" s="143"/>
      <c r="N17" s="143"/>
      <c r="O17" s="143"/>
      <c r="P17" s="142"/>
      <c r="Q17" s="19"/>
      <c r="R17" s="142"/>
      <c r="S17" s="19"/>
      <c r="T17" s="142"/>
      <c r="U17" s="147"/>
      <c r="V17" s="2"/>
      <c r="W17" s="142"/>
      <c r="X17" s="142"/>
      <c r="Y17" s="7"/>
      <c r="Z17" s="19"/>
      <c r="AA17" s="154"/>
      <c r="AB17" s="32"/>
      <c r="AC17" s="41"/>
      <c r="AD17" s="142"/>
      <c r="AE17" s="142"/>
      <c r="AF17" s="142"/>
      <c r="AG17" s="32"/>
      <c r="AH17" s="142"/>
    </row>
    <row r="18" s="85" customFormat="1" ht="46" customHeight="1" spans="1:34">
      <c r="A18" s="2" t="str">
        <f t="shared" si="0"/>
        <v/>
      </c>
      <c r="B18" s="2"/>
      <c r="C18" s="19"/>
      <c r="D18" s="2"/>
      <c r="E18" s="2"/>
      <c r="F18" s="2"/>
      <c r="G18" s="21"/>
      <c r="H18" s="19"/>
      <c r="I18" s="129"/>
      <c r="J18" s="21"/>
      <c r="K18" s="21"/>
      <c r="L18" s="142"/>
      <c r="M18" s="143"/>
      <c r="N18" s="143"/>
      <c r="O18" s="143"/>
      <c r="P18" s="142"/>
      <c r="Q18" s="19"/>
      <c r="R18" s="142"/>
      <c r="S18" s="19"/>
      <c r="T18" s="142"/>
      <c r="U18" s="147"/>
      <c r="V18" s="2"/>
      <c r="W18" s="142"/>
      <c r="X18" s="142"/>
      <c r="Y18" s="7"/>
      <c r="Z18" s="21"/>
      <c r="AA18" s="154"/>
      <c r="AB18" s="32"/>
      <c r="AC18" s="142"/>
      <c r="AD18" s="142"/>
      <c r="AE18" s="142"/>
      <c r="AF18" s="142"/>
      <c r="AG18" s="32"/>
      <c r="AH18" s="142"/>
    </row>
    <row r="19" s="85" customFormat="1" ht="46" customHeight="1" spans="1:34">
      <c r="A19" s="2" t="str">
        <f t="shared" si="0"/>
        <v/>
      </c>
      <c r="B19" s="19"/>
      <c r="C19" s="19"/>
      <c r="D19" s="19"/>
      <c r="E19" s="19"/>
      <c r="F19" s="19"/>
      <c r="G19" s="19"/>
      <c r="H19" s="19"/>
      <c r="I19" s="129"/>
      <c r="J19" s="21"/>
      <c r="K19" s="21"/>
      <c r="L19" s="142"/>
      <c r="M19" s="143"/>
      <c r="N19" s="143"/>
      <c r="O19" s="143"/>
      <c r="P19" s="142"/>
      <c r="Q19" s="19"/>
      <c r="R19" s="142"/>
      <c r="S19" s="19"/>
      <c r="T19" s="142"/>
      <c r="U19" s="147"/>
      <c r="V19" s="2"/>
      <c r="W19" s="142"/>
      <c r="X19" s="142"/>
      <c r="Y19" s="7"/>
      <c r="Z19" s="21"/>
      <c r="AA19" s="155"/>
      <c r="AB19" s="32"/>
      <c r="AC19" s="142"/>
      <c r="AD19" s="142"/>
      <c r="AE19" s="142"/>
      <c r="AF19" s="142"/>
      <c r="AG19" s="32"/>
      <c r="AH19" s="142"/>
    </row>
    <row r="20" s="85" customFormat="1" ht="46" customHeight="1" spans="1:34">
      <c r="A20" s="2" t="str">
        <f t="shared" si="0"/>
        <v/>
      </c>
      <c r="B20" s="2"/>
      <c r="C20" s="19"/>
      <c r="D20" s="2"/>
      <c r="E20" s="2"/>
      <c r="F20" s="2"/>
      <c r="G20" s="2"/>
      <c r="H20" s="19"/>
      <c r="I20" s="129"/>
      <c r="J20" s="21"/>
      <c r="K20" s="21"/>
      <c r="L20" s="142"/>
      <c r="M20" s="143"/>
      <c r="N20" s="143"/>
      <c r="O20" s="143"/>
      <c r="P20" s="142"/>
      <c r="Q20" s="19"/>
      <c r="R20" s="142"/>
      <c r="S20" s="19"/>
      <c r="T20" s="142"/>
      <c r="U20" s="150"/>
      <c r="V20" s="2"/>
      <c r="W20" s="142"/>
      <c r="X20" s="142"/>
      <c r="Y20" s="7"/>
      <c r="Z20" s="2"/>
      <c r="AA20" s="155"/>
      <c r="AB20" s="32"/>
      <c r="AC20" s="142"/>
      <c r="AD20" s="142"/>
      <c r="AE20" s="142"/>
      <c r="AF20" s="142"/>
      <c r="AG20" s="32"/>
      <c r="AH20" s="142"/>
    </row>
    <row r="21" s="85" customFormat="1" ht="46" customHeight="1" spans="1:34">
      <c r="A21" s="2" t="str">
        <f t="shared" si="0"/>
        <v/>
      </c>
      <c r="B21" s="2"/>
      <c r="C21" s="19"/>
      <c r="D21" s="2"/>
      <c r="E21" s="2"/>
      <c r="F21" s="2"/>
      <c r="G21" s="21"/>
      <c r="H21" s="19"/>
      <c r="I21" s="129"/>
      <c r="J21" s="21"/>
      <c r="K21" s="21"/>
      <c r="L21" s="142"/>
      <c r="M21" s="143"/>
      <c r="N21" s="143"/>
      <c r="O21" s="143"/>
      <c r="P21" s="142"/>
      <c r="Q21" s="19"/>
      <c r="R21" s="142"/>
      <c r="S21" s="19"/>
      <c r="T21" s="142"/>
      <c r="U21" s="147"/>
      <c r="V21" s="2"/>
      <c r="W21" s="142"/>
      <c r="X21" s="142"/>
      <c r="Y21" s="7"/>
      <c r="Z21" s="21"/>
      <c r="AA21" s="154"/>
      <c r="AB21" s="32"/>
      <c r="AC21" s="142"/>
      <c r="AD21" s="142"/>
      <c r="AE21" s="142"/>
      <c r="AF21" s="142"/>
      <c r="AG21" s="32"/>
      <c r="AH21" s="142"/>
    </row>
    <row r="22" s="85" customFormat="1" ht="46" customHeight="1" spans="1:34">
      <c r="A22" s="2" t="str">
        <f t="shared" si="0"/>
        <v/>
      </c>
      <c r="B22" s="2"/>
      <c r="C22" s="19"/>
      <c r="D22" s="2"/>
      <c r="E22" s="2"/>
      <c r="F22" s="2"/>
      <c r="G22" s="19"/>
      <c r="H22" s="19"/>
      <c r="I22" s="129"/>
      <c r="J22" s="21"/>
      <c r="K22" s="21"/>
      <c r="L22" s="142"/>
      <c r="M22" s="143"/>
      <c r="N22" s="143"/>
      <c r="O22" s="143"/>
      <c r="P22" s="142"/>
      <c r="Q22" s="19"/>
      <c r="R22" s="142"/>
      <c r="S22" s="19"/>
      <c r="T22" s="142"/>
      <c r="U22" s="147"/>
      <c r="V22" s="2"/>
      <c r="W22" s="142"/>
      <c r="X22" s="142"/>
      <c r="Y22" s="7"/>
      <c r="Z22" s="21"/>
      <c r="AA22" s="154"/>
      <c r="AB22" s="32"/>
      <c r="AC22" s="142"/>
      <c r="AD22" s="142"/>
      <c r="AE22" s="142"/>
      <c r="AF22" s="142"/>
      <c r="AG22" s="142"/>
      <c r="AH22" s="142"/>
    </row>
    <row r="23" s="83" customFormat="1" ht="46" customHeight="1" spans="1:34">
      <c r="A23" s="2" t="str">
        <f t="shared" si="0"/>
        <v/>
      </c>
      <c r="B23" s="2"/>
      <c r="C23" s="19"/>
      <c r="D23" s="2"/>
      <c r="E23" s="2"/>
      <c r="F23" s="2"/>
      <c r="G23" s="2"/>
      <c r="H23" s="19"/>
      <c r="I23" s="129"/>
      <c r="J23" s="21"/>
      <c r="K23" s="21"/>
      <c r="L23" s="142"/>
      <c r="M23" s="143"/>
      <c r="N23" s="143"/>
      <c r="O23" s="143"/>
      <c r="P23" s="142"/>
      <c r="Q23" s="19"/>
      <c r="R23" s="142"/>
      <c r="S23" s="19"/>
      <c r="T23" s="142"/>
      <c r="U23" s="150"/>
      <c r="V23" s="2"/>
      <c r="W23" s="142"/>
      <c r="X23" s="142"/>
      <c r="Y23" s="7"/>
      <c r="Z23" s="2"/>
      <c r="AA23" s="155"/>
      <c r="AB23" s="32"/>
      <c r="AC23" s="142"/>
      <c r="AD23" s="142"/>
      <c r="AE23" s="142"/>
      <c r="AF23" s="142"/>
      <c r="AG23" s="142"/>
      <c r="AH23" s="142"/>
    </row>
    <row r="24" s="83" customFormat="1" ht="46" customHeight="1" spans="1:34">
      <c r="A24" s="2" t="str">
        <f t="shared" si="0"/>
        <v/>
      </c>
      <c r="B24" s="2"/>
      <c r="C24" s="19"/>
      <c r="D24" s="2"/>
      <c r="E24" s="2"/>
      <c r="F24" s="2"/>
      <c r="G24" s="19"/>
      <c r="H24" s="19"/>
      <c r="I24" s="129"/>
      <c r="J24" s="21"/>
      <c r="K24" s="21"/>
      <c r="L24" s="142"/>
      <c r="M24" s="143"/>
      <c r="N24" s="143"/>
      <c r="O24" s="143"/>
      <c r="P24" s="142"/>
      <c r="Q24" s="19"/>
      <c r="R24" s="142"/>
      <c r="S24" s="19"/>
      <c r="T24" s="142"/>
      <c r="U24" s="150"/>
      <c r="V24" s="2"/>
      <c r="W24" s="142"/>
      <c r="X24" s="142"/>
      <c r="Y24" s="7"/>
      <c r="Z24" s="2"/>
      <c r="AA24" s="155"/>
      <c r="AB24" s="32"/>
      <c r="AC24" s="142"/>
      <c r="AD24" s="142"/>
      <c r="AE24" s="142"/>
      <c r="AF24" s="142"/>
      <c r="AG24" s="142"/>
      <c r="AH24" s="142"/>
    </row>
    <row r="25" s="83" customFormat="1" ht="46" customHeight="1" spans="1:34">
      <c r="A25" s="2" t="str">
        <f t="shared" si="0"/>
        <v/>
      </c>
      <c r="B25" s="2"/>
      <c r="C25" s="19"/>
      <c r="D25" s="2"/>
      <c r="E25" s="2"/>
      <c r="F25" s="2"/>
      <c r="G25" s="2"/>
      <c r="H25" s="19"/>
      <c r="I25" s="129"/>
      <c r="J25" s="21"/>
      <c r="K25" s="21"/>
      <c r="L25" s="142"/>
      <c r="M25" s="143"/>
      <c r="N25" s="143"/>
      <c r="O25" s="143"/>
      <c r="P25" s="142"/>
      <c r="Q25" s="19"/>
      <c r="R25" s="142"/>
      <c r="S25" s="19"/>
      <c r="T25" s="142"/>
      <c r="U25" s="150"/>
      <c r="V25" s="2"/>
      <c r="W25" s="142"/>
      <c r="X25" s="142"/>
      <c r="Y25" s="7"/>
      <c r="Z25" s="2"/>
      <c r="AA25" s="155"/>
      <c r="AB25" s="32"/>
      <c r="AC25" s="142"/>
      <c r="AD25" s="142"/>
      <c r="AE25" s="142"/>
      <c r="AF25" s="142"/>
      <c r="AG25" s="142"/>
      <c r="AH25" s="142"/>
    </row>
    <row r="26" s="83" customFormat="1" ht="46" customHeight="1" spans="1:34">
      <c r="A26" s="2" t="str">
        <f t="shared" si="0"/>
        <v/>
      </c>
      <c r="B26" s="2"/>
      <c r="C26" s="19"/>
      <c r="D26" s="2"/>
      <c r="E26" s="2"/>
      <c r="F26" s="2"/>
      <c r="G26" s="19"/>
      <c r="H26" s="19"/>
      <c r="I26" s="129"/>
      <c r="J26" s="21"/>
      <c r="K26" s="21"/>
      <c r="L26" s="142"/>
      <c r="M26" s="143"/>
      <c r="N26" s="143"/>
      <c r="O26" s="143"/>
      <c r="P26" s="142"/>
      <c r="Q26" s="19"/>
      <c r="R26" s="142"/>
      <c r="S26" s="19"/>
      <c r="T26" s="142"/>
      <c r="U26" s="150"/>
      <c r="V26" s="2"/>
      <c r="W26" s="142"/>
      <c r="X26" s="142"/>
      <c r="Y26" s="7"/>
      <c r="Z26" s="2"/>
      <c r="AA26" s="155"/>
      <c r="AB26" s="32"/>
      <c r="AC26" s="142"/>
      <c r="AD26" s="142"/>
      <c r="AE26" s="142"/>
      <c r="AF26" s="142"/>
      <c r="AG26" s="142"/>
      <c r="AH26" s="142"/>
    </row>
    <row r="27" s="83" customFormat="1" ht="46" customHeight="1" spans="1:34">
      <c r="A27" s="2" t="str">
        <f t="shared" si="0"/>
        <v/>
      </c>
      <c r="B27" s="2"/>
      <c r="C27" s="19"/>
      <c r="D27" s="2"/>
      <c r="E27" s="2"/>
      <c r="F27" s="2"/>
      <c r="G27" s="19"/>
      <c r="H27" s="19"/>
      <c r="I27" s="129"/>
      <c r="J27" s="21"/>
      <c r="K27" s="21"/>
      <c r="L27" s="142"/>
      <c r="M27" s="143"/>
      <c r="N27" s="143"/>
      <c r="O27" s="143"/>
      <c r="P27" s="142"/>
      <c r="Q27" s="19"/>
      <c r="R27" s="142"/>
      <c r="S27" s="19"/>
      <c r="T27" s="142"/>
      <c r="U27" s="150"/>
      <c r="V27" s="2"/>
      <c r="W27" s="142"/>
      <c r="X27" s="142"/>
      <c r="Y27" s="7"/>
      <c r="Z27" s="2"/>
      <c r="AA27" s="155"/>
      <c r="AB27" s="32"/>
      <c r="AC27" s="41"/>
      <c r="AD27" s="142"/>
      <c r="AE27" s="142"/>
      <c r="AF27" s="142"/>
      <c r="AG27" s="142"/>
      <c r="AH27" s="142"/>
    </row>
    <row r="28" s="83" customFormat="1" ht="46" customHeight="1" spans="1:34">
      <c r="A28" s="2" t="str">
        <f t="shared" si="0"/>
        <v/>
      </c>
      <c r="B28" s="2"/>
      <c r="C28" s="19"/>
      <c r="D28" s="2"/>
      <c r="E28" s="2"/>
      <c r="F28" s="2"/>
      <c r="G28" s="19"/>
      <c r="H28" s="19"/>
      <c r="I28" s="129"/>
      <c r="J28" s="21"/>
      <c r="K28" s="21"/>
      <c r="L28" s="142"/>
      <c r="M28" s="143"/>
      <c r="N28" s="143"/>
      <c r="O28" s="143"/>
      <c r="P28" s="142"/>
      <c r="Q28" s="19"/>
      <c r="R28" s="142"/>
      <c r="S28" s="19"/>
      <c r="T28" s="142"/>
      <c r="U28" s="150"/>
      <c r="V28" s="2"/>
      <c r="W28" s="142"/>
      <c r="X28" s="142"/>
      <c r="Y28" s="7"/>
      <c r="Z28" s="2"/>
      <c r="AA28" s="155"/>
      <c r="AB28" s="32"/>
      <c r="AC28" s="142"/>
      <c r="AD28" s="142"/>
      <c r="AE28" s="142"/>
      <c r="AF28" s="142"/>
      <c r="AG28" s="142"/>
      <c r="AH28" s="142"/>
    </row>
    <row r="29" s="83" customFormat="1" ht="57" customHeight="1" spans="1:34">
      <c r="A29" s="2" t="str">
        <f t="shared" si="0"/>
        <v/>
      </c>
      <c r="B29" s="2"/>
      <c r="C29" s="19"/>
      <c r="D29" s="2"/>
      <c r="E29" s="2"/>
      <c r="F29" s="2"/>
      <c r="G29" s="19"/>
      <c r="H29" s="19"/>
      <c r="I29" s="129"/>
      <c r="J29" s="21"/>
      <c r="K29" s="21"/>
      <c r="L29" s="142"/>
      <c r="M29" s="143"/>
      <c r="N29" s="143"/>
      <c r="O29" s="143"/>
      <c r="P29" s="142"/>
      <c r="Q29" s="19"/>
      <c r="R29" s="142"/>
      <c r="S29" s="19"/>
      <c r="T29" s="142"/>
      <c r="U29" s="150"/>
      <c r="V29" s="2"/>
      <c r="W29" s="142"/>
      <c r="X29" s="142"/>
      <c r="Y29" s="7"/>
      <c r="Z29" s="2"/>
      <c r="AA29" s="155"/>
      <c r="AB29" s="32"/>
      <c r="AC29" s="142"/>
      <c r="AD29" s="142"/>
      <c r="AE29" s="142"/>
      <c r="AF29" s="142"/>
      <c r="AG29" s="142"/>
      <c r="AH29" s="142"/>
    </row>
    <row r="30" s="83" customFormat="1" ht="46" customHeight="1" spans="1:34">
      <c r="A30" s="2" t="str">
        <f t="shared" si="0"/>
        <v/>
      </c>
      <c r="B30" s="2"/>
      <c r="C30" s="19"/>
      <c r="D30" s="2"/>
      <c r="E30" s="2"/>
      <c r="F30" s="2"/>
      <c r="G30" s="2"/>
      <c r="H30" s="19"/>
      <c r="I30" s="129"/>
      <c r="J30" s="21"/>
      <c r="K30" s="21"/>
      <c r="L30" s="142"/>
      <c r="M30" s="143"/>
      <c r="N30" s="143"/>
      <c r="O30" s="143"/>
      <c r="P30" s="142"/>
      <c r="Q30" s="19"/>
      <c r="R30" s="142"/>
      <c r="S30" s="19"/>
      <c r="T30" s="142"/>
      <c r="U30" s="150"/>
      <c r="V30" s="2"/>
      <c r="W30" s="142"/>
      <c r="X30" s="142"/>
      <c r="Y30" s="7"/>
      <c r="Z30" s="2"/>
      <c r="AA30" s="155"/>
      <c r="AB30" s="32"/>
      <c r="AC30" s="142"/>
      <c r="AD30" s="142"/>
      <c r="AE30" s="142"/>
      <c r="AF30" s="142"/>
      <c r="AG30" s="41"/>
      <c r="AH30" s="142"/>
    </row>
    <row r="31" s="83" customFormat="1" ht="46" customHeight="1" spans="1:34">
      <c r="A31" s="2" t="str">
        <f t="shared" si="0"/>
        <v/>
      </c>
      <c r="B31" s="2"/>
      <c r="C31" s="19"/>
      <c r="D31" s="103"/>
      <c r="E31" s="103"/>
      <c r="F31" s="103"/>
      <c r="G31" s="103"/>
      <c r="H31" s="131"/>
      <c r="I31" s="129"/>
      <c r="J31" s="144"/>
      <c r="K31" s="144"/>
      <c r="L31" s="142"/>
      <c r="M31" s="143"/>
      <c r="N31" s="143"/>
      <c r="O31" s="143"/>
      <c r="P31" s="142"/>
      <c r="Q31" s="131"/>
      <c r="R31" s="142"/>
      <c r="S31" s="131"/>
      <c r="T31" s="142"/>
      <c r="U31" s="151"/>
      <c r="V31" s="103"/>
      <c r="W31" s="142"/>
      <c r="X31" s="142"/>
      <c r="Y31" s="7"/>
      <c r="Z31" s="103"/>
      <c r="AA31" s="157"/>
      <c r="AB31" s="32"/>
      <c r="AC31" s="142"/>
      <c r="AD31" s="142"/>
      <c r="AE31" s="142"/>
      <c r="AF31" s="142"/>
      <c r="AG31" s="65"/>
      <c r="AH31" s="142"/>
    </row>
    <row r="32" s="83" customFormat="1" ht="46" customHeight="1" spans="1:34">
      <c r="A32" s="2" t="str">
        <f t="shared" si="0"/>
        <v/>
      </c>
      <c r="B32" s="2"/>
      <c r="C32" s="19"/>
      <c r="D32" s="2"/>
      <c r="E32" s="2"/>
      <c r="F32" s="2"/>
      <c r="G32" s="2"/>
      <c r="H32" s="19"/>
      <c r="I32" s="129"/>
      <c r="J32" s="21"/>
      <c r="K32" s="21"/>
      <c r="L32" s="142"/>
      <c r="M32" s="143"/>
      <c r="N32" s="143"/>
      <c r="O32" s="143"/>
      <c r="P32" s="142"/>
      <c r="Q32" s="19"/>
      <c r="R32" s="142"/>
      <c r="S32" s="19"/>
      <c r="T32" s="142"/>
      <c r="U32" s="150"/>
      <c r="V32" s="2"/>
      <c r="W32" s="142"/>
      <c r="X32" s="142"/>
      <c r="Y32" s="7"/>
      <c r="Z32" s="2"/>
      <c r="AA32" s="155"/>
      <c r="AB32" s="32"/>
      <c r="AC32" s="142"/>
      <c r="AD32" s="142"/>
      <c r="AE32" s="142"/>
      <c r="AF32" s="142"/>
      <c r="AG32" s="142"/>
      <c r="AH32" s="142"/>
    </row>
    <row r="33" s="83" customFormat="1" ht="46" customHeight="1" spans="1:34">
      <c r="A33" s="2" t="str">
        <f t="shared" si="0"/>
        <v/>
      </c>
      <c r="B33" s="2"/>
      <c r="C33" s="19"/>
      <c r="D33" s="2"/>
      <c r="E33" s="2"/>
      <c r="F33" s="2"/>
      <c r="G33" s="19"/>
      <c r="H33" s="19"/>
      <c r="I33" s="129"/>
      <c r="J33" s="21"/>
      <c r="K33" s="21"/>
      <c r="L33" s="142"/>
      <c r="M33" s="143"/>
      <c r="N33" s="143"/>
      <c r="O33" s="143"/>
      <c r="P33" s="142"/>
      <c r="Q33" s="19"/>
      <c r="R33" s="142"/>
      <c r="S33" s="19"/>
      <c r="T33" s="142"/>
      <c r="U33" s="147"/>
      <c r="V33" s="2"/>
      <c r="W33" s="142"/>
      <c r="X33" s="142"/>
      <c r="Y33" s="7"/>
      <c r="Z33" s="21"/>
      <c r="AA33" s="154"/>
      <c r="AB33" s="32"/>
      <c r="AC33" s="142"/>
      <c r="AD33" s="142"/>
      <c r="AE33" s="142"/>
      <c r="AF33" s="142"/>
      <c r="AG33" s="142"/>
      <c r="AH33" s="142"/>
    </row>
    <row r="34" s="86" customFormat="1" ht="46" customHeight="1" spans="1:34">
      <c r="A34" s="2" t="str">
        <f t="shared" si="0"/>
        <v/>
      </c>
      <c r="B34" s="2"/>
      <c r="C34" s="19"/>
      <c r="D34" s="2"/>
      <c r="E34" s="2"/>
      <c r="F34" s="2"/>
      <c r="G34" s="21"/>
      <c r="H34" s="19"/>
      <c r="I34" s="129"/>
      <c r="J34" s="21"/>
      <c r="K34" s="21"/>
      <c r="L34" s="142"/>
      <c r="M34" s="143"/>
      <c r="N34" s="143"/>
      <c r="O34" s="143"/>
      <c r="P34" s="142"/>
      <c r="Q34" s="19"/>
      <c r="R34" s="142"/>
      <c r="S34" s="19"/>
      <c r="T34" s="142"/>
      <c r="U34" s="147"/>
      <c r="V34" s="2"/>
      <c r="W34" s="142"/>
      <c r="X34" s="142"/>
      <c r="Y34" s="7"/>
      <c r="Z34" s="19"/>
      <c r="AA34" s="154"/>
      <c r="AB34" s="32"/>
      <c r="AC34" s="142"/>
      <c r="AD34" s="142"/>
      <c r="AE34" s="142"/>
      <c r="AF34" s="142"/>
      <c r="AG34" s="41"/>
      <c r="AH34" s="142"/>
    </row>
    <row r="35" s="83" customFormat="1" ht="46" customHeight="1" spans="1:34">
      <c r="A35" s="2" t="str">
        <f t="shared" si="0"/>
        <v/>
      </c>
      <c r="B35" s="2"/>
      <c r="C35" s="19"/>
      <c r="D35" s="2"/>
      <c r="E35" s="2"/>
      <c r="F35" s="2"/>
      <c r="G35" s="21"/>
      <c r="H35" s="19"/>
      <c r="I35" s="129"/>
      <c r="J35" s="21"/>
      <c r="K35" s="21"/>
      <c r="L35" s="142"/>
      <c r="M35" s="143"/>
      <c r="N35" s="143"/>
      <c r="O35" s="143"/>
      <c r="P35" s="142"/>
      <c r="Q35" s="19"/>
      <c r="R35" s="142"/>
      <c r="S35" s="19"/>
      <c r="T35" s="142"/>
      <c r="U35" s="147"/>
      <c r="V35" s="2"/>
      <c r="W35" s="142"/>
      <c r="X35" s="142"/>
      <c r="Y35" s="7"/>
      <c r="Z35" s="21"/>
      <c r="AA35" s="154"/>
      <c r="AB35" s="32"/>
      <c r="AC35" s="142"/>
      <c r="AD35" s="142"/>
      <c r="AE35" s="142"/>
      <c r="AF35" s="142"/>
      <c r="AG35" s="142"/>
      <c r="AH35" s="142"/>
    </row>
    <row r="36" s="83" customFormat="1" ht="46" customHeight="1" spans="1:34">
      <c r="A36" s="2" t="str">
        <f t="shared" si="0"/>
        <v/>
      </c>
      <c r="B36" s="2"/>
      <c r="C36" s="19"/>
      <c r="D36" s="2"/>
      <c r="E36" s="2"/>
      <c r="F36" s="2"/>
      <c r="G36" s="21"/>
      <c r="H36" s="19"/>
      <c r="I36" s="129"/>
      <c r="J36" s="21"/>
      <c r="K36" s="21"/>
      <c r="L36" s="142"/>
      <c r="M36" s="143"/>
      <c r="N36" s="143"/>
      <c r="O36" s="143"/>
      <c r="P36" s="142"/>
      <c r="Q36" s="19"/>
      <c r="R36" s="142"/>
      <c r="S36" s="19"/>
      <c r="T36" s="142"/>
      <c r="U36" s="150"/>
      <c r="V36" s="2"/>
      <c r="W36" s="142"/>
      <c r="X36" s="142"/>
      <c r="Y36" s="7"/>
      <c r="Z36" s="21"/>
      <c r="AA36" s="155"/>
      <c r="AB36" s="32"/>
      <c r="AC36" s="142"/>
      <c r="AD36" s="142"/>
      <c r="AE36" s="142"/>
      <c r="AF36" s="142"/>
      <c r="AG36" s="142"/>
      <c r="AH36" s="142"/>
    </row>
    <row r="37" s="83" customFormat="1" ht="46" customHeight="1" spans="1:34">
      <c r="A37" s="2" t="str">
        <f t="shared" si="0"/>
        <v/>
      </c>
      <c r="B37" s="2"/>
      <c r="C37" s="19"/>
      <c r="D37" s="2"/>
      <c r="E37" s="2"/>
      <c r="F37" s="2"/>
      <c r="G37" s="21"/>
      <c r="H37" s="19"/>
      <c r="I37" s="129"/>
      <c r="J37" s="21"/>
      <c r="K37" s="21"/>
      <c r="L37" s="142"/>
      <c r="M37" s="143"/>
      <c r="N37" s="143"/>
      <c r="O37" s="143"/>
      <c r="P37" s="142"/>
      <c r="Q37" s="19"/>
      <c r="R37" s="142"/>
      <c r="S37" s="19"/>
      <c r="T37" s="142"/>
      <c r="U37" s="147"/>
      <c r="V37" s="2"/>
      <c r="W37" s="142"/>
      <c r="X37" s="142"/>
      <c r="Y37" s="7"/>
      <c r="Z37" s="21"/>
      <c r="AA37" s="154"/>
      <c r="AB37" s="7"/>
      <c r="AC37" s="142"/>
      <c r="AD37" s="142"/>
      <c r="AE37" s="142"/>
      <c r="AF37" s="142"/>
      <c r="AG37" s="7"/>
      <c r="AH37" s="142"/>
    </row>
    <row r="38" s="83" customFormat="1" ht="46" customHeight="1" spans="1:34">
      <c r="A38" s="2" t="str">
        <f t="shared" si="0"/>
        <v/>
      </c>
      <c r="B38" s="2"/>
      <c r="C38" s="19"/>
      <c r="D38" s="2"/>
      <c r="E38" s="2"/>
      <c r="F38" s="2"/>
      <c r="G38" s="21"/>
      <c r="H38" s="19"/>
      <c r="I38" s="129"/>
      <c r="J38" s="21"/>
      <c r="K38" s="21"/>
      <c r="L38" s="142"/>
      <c r="M38" s="143"/>
      <c r="N38" s="143"/>
      <c r="O38" s="143"/>
      <c r="P38" s="142"/>
      <c r="Q38" s="19"/>
      <c r="R38" s="142"/>
      <c r="S38" s="19"/>
      <c r="T38" s="142"/>
      <c r="U38" s="150"/>
      <c r="V38" s="2"/>
      <c r="W38" s="142"/>
      <c r="X38" s="142"/>
      <c r="Y38" s="7"/>
      <c r="Z38" s="21"/>
      <c r="AA38" s="155"/>
      <c r="AB38" s="7"/>
      <c r="AC38" s="142"/>
      <c r="AD38" s="142"/>
      <c r="AE38" s="142"/>
      <c r="AF38" s="142"/>
      <c r="AG38" s="7"/>
      <c r="AH38" s="142"/>
    </row>
    <row r="39" s="83" customFormat="1" ht="46" customHeight="1" spans="1:34">
      <c r="A39" s="2" t="str">
        <f t="shared" si="0"/>
        <v/>
      </c>
      <c r="B39" s="2"/>
      <c r="C39" s="19"/>
      <c r="D39" s="2"/>
      <c r="E39" s="2"/>
      <c r="F39" s="2"/>
      <c r="G39" s="21"/>
      <c r="H39" s="19"/>
      <c r="I39" s="129"/>
      <c r="J39" s="21"/>
      <c r="K39" s="21"/>
      <c r="L39" s="142"/>
      <c r="M39" s="143"/>
      <c r="N39" s="143"/>
      <c r="O39" s="143"/>
      <c r="P39" s="142"/>
      <c r="Q39" s="19"/>
      <c r="R39" s="142"/>
      <c r="S39" s="19"/>
      <c r="T39" s="142"/>
      <c r="U39" s="147"/>
      <c r="V39" s="21"/>
      <c r="W39" s="142"/>
      <c r="X39" s="142"/>
      <c r="Y39" s="7"/>
      <c r="Z39" s="19"/>
      <c r="AA39" s="154"/>
      <c r="AB39" s="7"/>
      <c r="AC39" s="142"/>
      <c r="AD39" s="41"/>
      <c r="AE39" s="142"/>
      <c r="AF39" s="142"/>
      <c r="AG39" s="7"/>
      <c r="AH39" s="142"/>
    </row>
    <row r="40" s="87" customFormat="1" ht="46" customHeight="1" spans="1:34">
      <c r="A40" s="2" t="str">
        <f t="shared" si="0"/>
        <v/>
      </c>
      <c r="B40" s="4"/>
      <c r="C40" s="132"/>
      <c r="D40" s="4"/>
      <c r="E40" s="4"/>
      <c r="F40" s="4"/>
      <c r="G40" s="133"/>
      <c r="H40" s="132"/>
      <c r="I40" s="129"/>
      <c r="J40" s="133"/>
      <c r="K40" s="133"/>
      <c r="L40" s="142"/>
      <c r="M40" s="143"/>
      <c r="N40" s="143"/>
      <c r="O40" s="143"/>
      <c r="P40" s="142"/>
      <c r="Q40" s="132"/>
      <c r="R40" s="142"/>
      <c r="S40" s="132"/>
      <c r="T40" s="142"/>
      <c r="U40" s="152"/>
      <c r="V40" s="4"/>
      <c r="W40" s="142"/>
      <c r="X40" s="142"/>
      <c r="Y40" s="7"/>
      <c r="Z40" s="133"/>
      <c r="AA40" s="158"/>
      <c r="AB40" s="159"/>
      <c r="AC40" s="142"/>
      <c r="AD40" s="142"/>
      <c r="AE40" s="142"/>
      <c r="AF40" s="142"/>
      <c r="AG40" s="162"/>
      <c r="AH40" s="142"/>
    </row>
    <row r="41" s="87" customFormat="1" ht="46" customHeight="1" spans="1:34">
      <c r="A41" s="2" t="str">
        <f t="shared" si="0"/>
        <v/>
      </c>
      <c r="B41" s="2"/>
      <c r="C41" s="19"/>
      <c r="D41" s="2"/>
      <c r="E41" s="2"/>
      <c r="F41" s="2"/>
      <c r="G41" s="21"/>
      <c r="H41" s="19"/>
      <c r="I41" s="129"/>
      <c r="J41" s="21"/>
      <c r="K41" s="21"/>
      <c r="L41" s="142"/>
      <c r="M41" s="143"/>
      <c r="N41" s="143"/>
      <c r="O41" s="143"/>
      <c r="P41" s="142"/>
      <c r="Q41" s="19"/>
      <c r="R41" s="142"/>
      <c r="S41" s="19"/>
      <c r="T41" s="142"/>
      <c r="U41" s="147"/>
      <c r="V41" s="2"/>
      <c r="W41" s="142"/>
      <c r="X41" s="142"/>
      <c r="Y41" s="7"/>
      <c r="Z41" s="21"/>
      <c r="AA41" s="154"/>
      <c r="AB41" s="41"/>
      <c r="AC41" s="142"/>
      <c r="AD41" s="142"/>
      <c r="AE41" s="142"/>
      <c r="AF41" s="142"/>
      <c r="AG41" s="142"/>
      <c r="AH41" s="142"/>
    </row>
    <row r="42" s="87" customFormat="1" ht="46" customHeight="1" spans="1:34">
      <c r="A42" s="2" t="str">
        <f t="shared" si="0"/>
        <v/>
      </c>
      <c r="B42" s="2"/>
      <c r="C42" s="19"/>
      <c r="D42" s="2"/>
      <c r="E42" s="2"/>
      <c r="F42" s="2"/>
      <c r="G42" s="19"/>
      <c r="H42" s="19"/>
      <c r="I42" s="129"/>
      <c r="J42" s="21"/>
      <c r="K42" s="21"/>
      <c r="L42" s="142"/>
      <c r="M42" s="143"/>
      <c r="N42" s="143"/>
      <c r="O42" s="143"/>
      <c r="P42" s="142"/>
      <c r="Q42" s="19"/>
      <c r="R42" s="142"/>
      <c r="S42" s="19"/>
      <c r="T42" s="142"/>
      <c r="U42" s="147"/>
      <c r="V42" s="2"/>
      <c r="W42" s="142"/>
      <c r="X42" s="142"/>
      <c r="Y42" s="7"/>
      <c r="Z42" s="21"/>
      <c r="AA42" s="154"/>
      <c r="AB42" s="142"/>
      <c r="AC42" s="142"/>
      <c r="AD42" s="142"/>
      <c r="AE42" s="142"/>
      <c r="AF42" s="142"/>
      <c r="AG42" s="142"/>
      <c r="AH42" s="142"/>
    </row>
    <row r="43" s="88" customFormat="1" ht="46" customHeight="1" spans="1:34">
      <c r="A43" s="2" t="str">
        <f t="shared" si="0"/>
        <v/>
      </c>
      <c r="B43" s="2"/>
      <c r="C43" s="19"/>
      <c r="D43" s="2"/>
      <c r="E43" s="2"/>
      <c r="F43" s="2"/>
      <c r="G43" s="19"/>
      <c r="H43" s="19"/>
      <c r="I43" s="129"/>
      <c r="J43" s="21"/>
      <c r="K43" s="21"/>
      <c r="L43" s="142"/>
      <c r="M43" s="143"/>
      <c r="N43" s="143"/>
      <c r="O43" s="143"/>
      <c r="P43" s="142"/>
      <c r="Q43" s="19"/>
      <c r="R43" s="142"/>
      <c r="S43" s="19"/>
      <c r="T43" s="142"/>
      <c r="U43" s="147"/>
      <c r="V43" s="2"/>
      <c r="W43" s="142"/>
      <c r="X43" s="142"/>
      <c r="Y43" s="7"/>
      <c r="Z43" s="21"/>
      <c r="AA43" s="154"/>
      <c r="AB43" s="142"/>
      <c r="AC43" s="142"/>
      <c r="AD43" s="142"/>
      <c r="AE43" s="142"/>
      <c r="AF43" s="142"/>
      <c r="AG43" s="41"/>
      <c r="AH43" s="142"/>
    </row>
    <row r="44" s="83" customFormat="1" ht="46" customHeight="1" spans="1:34">
      <c r="A44" s="2" t="str">
        <f t="shared" si="0"/>
        <v/>
      </c>
      <c r="B44" s="2"/>
      <c r="C44" s="19"/>
      <c r="D44" s="2"/>
      <c r="E44" s="2"/>
      <c r="F44" s="2"/>
      <c r="G44" s="19"/>
      <c r="H44" s="19"/>
      <c r="I44" s="129"/>
      <c r="J44" s="21"/>
      <c r="K44" s="21"/>
      <c r="L44" s="142"/>
      <c r="M44" s="143"/>
      <c r="N44" s="143"/>
      <c r="O44" s="143"/>
      <c r="P44" s="142"/>
      <c r="Q44" s="19"/>
      <c r="R44" s="142"/>
      <c r="S44" s="19"/>
      <c r="T44" s="142"/>
      <c r="U44" s="147"/>
      <c r="V44" s="2"/>
      <c r="W44" s="142"/>
      <c r="X44" s="142"/>
      <c r="Y44" s="7"/>
      <c r="Z44" s="21"/>
      <c r="AA44" s="154"/>
      <c r="AB44" s="142"/>
      <c r="AC44" s="142"/>
      <c r="AD44" s="142"/>
      <c r="AE44" s="142"/>
      <c r="AF44" s="142"/>
      <c r="AG44" s="142"/>
      <c r="AH44" s="142"/>
    </row>
    <row r="45" s="83" customFormat="1" ht="46" customHeight="1" spans="1:34">
      <c r="A45" s="2" t="str">
        <f t="shared" si="0"/>
        <v/>
      </c>
      <c r="B45" s="2"/>
      <c r="C45" s="19"/>
      <c r="D45" s="2"/>
      <c r="E45" s="2"/>
      <c r="F45" s="2"/>
      <c r="G45" s="21"/>
      <c r="H45" s="19"/>
      <c r="I45" s="129"/>
      <c r="J45" s="21"/>
      <c r="K45" s="21"/>
      <c r="L45" s="142"/>
      <c r="M45" s="143"/>
      <c r="N45" s="143"/>
      <c r="O45" s="143"/>
      <c r="P45" s="142"/>
      <c r="Q45" s="19"/>
      <c r="R45" s="142"/>
      <c r="S45" s="19"/>
      <c r="T45" s="142"/>
      <c r="U45" s="147"/>
      <c r="V45" s="2"/>
      <c r="W45" s="142"/>
      <c r="X45" s="142"/>
      <c r="Y45" s="7"/>
      <c r="Z45" s="21"/>
      <c r="AA45" s="154"/>
      <c r="AB45" s="41"/>
      <c r="AC45" s="142"/>
      <c r="AD45" s="142"/>
      <c r="AE45" s="142"/>
      <c r="AF45" s="142"/>
      <c r="AG45" s="41"/>
      <c r="AH45" s="142"/>
    </row>
    <row r="46" s="83" customFormat="1" ht="46" customHeight="1" spans="1:34">
      <c r="A46" s="2" t="str">
        <f t="shared" si="0"/>
        <v/>
      </c>
      <c r="B46" s="2"/>
      <c r="C46" s="19"/>
      <c r="D46" s="2"/>
      <c r="E46" s="2"/>
      <c r="F46" s="2"/>
      <c r="G46" s="19"/>
      <c r="H46" s="19"/>
      <c r="I46" s="129"/>
      <c r="J46" s="21"/>
      <c r="K46" s="21"/>
      <c r="L46" s="142"/>
      <c r="M46" s="143"/>
      <c r="N46" s="143"/>
      <c r="O46" s="143"/>
      <c r="P46" s="142"/>
      <c r="Q46" s="19"/>
      <c r="R46" s="142"/>
      <c r="S46" s="19"/>
      <c r="T46" s="142"/>
      <c r="U46" s="147"/>
      <c r="V46" s="2"/>
      <c r="W46" s="142"/>
      <c r="X46" s="142"/>
      <c r="Y46" s="7"/>
      <c r="Z46" s="21"/>
      <c r="AA46" s="154"/>
      <c r="AB46" s="142"/>
      <c r="AC46" s="142"/>
      <c r="AD46" s="142"/>
      <c r="AE46" s="142"/>
      <c r="AF46" s="142"/>
      <c r="AG46" s="41"/>
      <c r="AH46" s="142"/>
    </row>
    <row r="47" s="83" customFormat="1" ht="46" customHeight="1" spans="1:34">
      <c r="A47" s="2" t="str">
        <f t="shared" si="0"/>
        <v/>
      </c>
      <c r="B47" s="2"/>
      <c r="C47" s="19"/>
      <c r="D47" s="2"/>
      <c r="E47" s="2"/>
      <c r="F47" s="2"/>
      <c r="G47" s="21"/>
      <c r="H47" s="19"/>
      <c r="I47" s="129"/>
      <c r="J47" s="21"/>
      <c r="K47" s="21"/>
      <c r="L47" s="142"/>
      <c r="M47" s="143"/>
      <c r="N47" s="143"/>
      <c r="O47" s="143"/>
      <c r="P47" s="142"/>
      <c r="Q47" s="2"/>
      <c r="R47" s="142"/>
      <c r="S47" s="19"/>
      <c r="T47" s="142"/>
      <c r="U47" s="147"/>
      <c r="V47" s="2"/>
      <c r="W47" s="142"/>
      <c r="X47" s="142"/>
      <c r="Y47" s="7"/>
      <c r="Z47" s="21"/>
      <c r="AA47" s="154"/>
      <c r="AB47" s="142"/>
      <c r="AC47" s="142"/>
      <c r="AD47" s="142"/>
      <c r="AE47" s="142"/>
      <c r="AF47" s="142"/>
      <c r="AG47" s="142"/>
      <c r="AH47" s="142"/>
    </row>
    <row r="48" s="83" customFormat="1" ht="46" customHeight="1" spans="1:34">
      <c r="A48" s="2" t="str">
        <f t="shared" si="0"/>
        <v/>
      </c>
      <c r="B48" s="2"/>
      <c r="C48" s="19"/>
      <c r="D48" s="2"/>
      <c r="E48" s="2"/>
      <c r="F48" s="2"/>
      <c r="G48" s="19"/>
      <c r="H48" s="19"/>
      <c r="I48" s="129"/>
      <c r="J48" s="21"/>
      <c r="K48" s="21"/>
      <c r="L48" s="142"/>
      <c r="M48" s="143"/>
      <c r="N48" s="143"/>
      <c r="O48" s="143"/>
      <c r="P48" s="142"/>
      <c r="Q48" s="19"/>
      <c r="R48" s="142"/>
      <c r="S48" s="19"/>
      <c r="T48" s="142"/>
      <c r="U48" s="147"/>
      <c r="V48" s="2"/>
      <c r="W48" s="142"/>
      <c r="X48" s="142"/>
      <c r="Y48" s="7"/>
      <c r="Z48" s="21"/>
      <c r="AA48" s="154"/>
      <c r="AB48" s="142"/>
      <c r="AC48" s="142"/>
      <c r="AD48" s="142"/>
      <c r="AE48" s="142"/>
      <c r="AF48" s="142"/>
      <c r="AG48" s="142"/>
      <c r="AH48" s="142"/>
    </row>
    <row r="49" s="83" customFormat="1" ht="46" customHeight="1" spans="1:34">
      <c r="A49" s="2" t="str">
        <f t="shared" si="0"/>
        <v/>
      </c>
      <c r="B49" s="2"/>
      <c r="C49" s="19"/>
      <c r="D49" s="2"/>
      <c r="E49" s="2"/>
      <c r="F49" s="2"/>
      <c r="G49" s="19"/>
      <c r="H49" s="19"/>
      <c r="I49" s="129"/>
      <c r="J49" s="21"/>
      <c r="K49" s="21"/>
      <c r="L49" s="142"/>
      <c r="M49" s="143"/>
      <c r="N49" s="143"/>
      <c r="O49" s="143"/>
      <c r="P49" s="142"/>
      <c r="Q49" s="19"/>
      <c r="R49" s="142"/>
      <c r="S49" s="19"/>
      <c r="T49" s="142"/>
      <c r="U49" s="147"/>
      <c r="V49" s="2"/>
      <c r="W49" s="142"/>
      <c r="X49" s="142"/>
      <c r="Y49" s="7"/>
      <c r="Z49" s="21"/>
      <c r="AA49" s="154"/>
      <c r="AB49" s="142"/>
      <c r="AC49" s="142"/>
      <c r="AD49" s="142"/>
      <c r="AE49" s="142"/>
      <c r="AF49" s="142"/>
      <c r="AG49" s="142"/>
      <c r="AH49" s="142"/>
    </row>
    <row r="50" s="83" customFormat="1" ht="46" customHeight="1" spans="1:34">
      <c r="A50" s="2" t="str">
        <f t="shared" si="0"/>
        <v/>
      </c>
      <c r="B50" s="2"/>
      <c r="C50" s="19"/>
      <c r="D50" s="2"/>
      <c r="E50" s="2"/>
      <c r="F50" s="2"/>
      <c r="G50" s="19"/>
      <c r="H50" s="19"/>
      <c r="I50" s="129"/>
      <c r="J50" s="21"/>
      <c r="K50" s="21"/>
      <c r="L50" s="142"/>
      <c r="M50" s="143"/>
      <c r="N50" s="143"/>
      <c r="O50" s="143"/>
      <c r="P50" s="142"/>
      <c r="Q50" s="19"/>
      <c r="R50" s="142"/>
      <c r="S50" s="19"/>
      <c r="T50" s="142"/>
      <c r="U50" s="150"/>
      <c r="V50" s="2"/>
      <c r="W50" s="142"/>
      <c r="X50" s="142"/>
      <c r="Y50" s="7"/>
      <c r="Z50" s="21"/>
      <c r="AA50" s="154"/>
      <c r="AB50" s="142"/>
      <c r="AC50" s="142"/>
      <c r="AD50" s="142"/>
      <c r="AE50" s="142"/>
      <c r="AF50" s="142"/>
      <c r="AG50" s="142"/>
      <c r="AH50" s="142"/>
    </row>
    <row r="51" s="83" customFormat="1" ht="46" customHeight="1" spans="1:34">
      <c r="A51" s="2" t="str">
        <f t="shared" si="0"/>
        <v/>
      </c>
      <c r="B51" s="2"/>
      <c r="C51" s="19"/>
      <c r="D51" s="2"/>
      <c r="E51" s="2"/>
      <c r="F51" s="2"/>
      <c r="G51" s="21"/>
      <c r="H51" s="19"/>
      <c r="I51" s="129"/>
      <c r="J51" s="144"/>
      <c r="K51" s="144"/>
      <c r="L51" s="142"/>
      <c r="M51" s="143"/>
      <c r="N51" s="143"/>
      <c r="O51" s="143"/>
      <c r="P51" s="142"/>
      <c r="Q51" s="103"/>
      <c r="R51" s="142"/>
      <c r="S51" s="103"/>
      <c r="T51" s="142"/>
      <c r="U51" s="151"/>
      <c r="V51" s="2"/>
      <c r="W51" s="142"/>
      <c r="X51" s="142"/>
      <c r="Y51" s="7"/>
      <c r="Z51" s="21"/>
      <c r="AA51" s="157"/>
      <c r="AB51" s="32"/>
      <c r="AC51" s="142"/>
      <c r="AD51" s="142"/>
      <c r="AE51" s="142"/>
      <c r="AF51" s="142"/>
      <c r="AG51" s="32"/>
      <c r="AH51" s="142"/>
    </row>
    <row r="52" s="83" customFormat="1" ht="46" customHeight="1" spans="1:34">
      <c r="A52" s="2" t="str">
        <f t="shared" si="0"/>
        <v/>
      </c>
      <c r="B52" s="2"/>
      <c r="C52" s="19"/>
      <c r="D52" s="2"/>
      <c r="E52" s="2"/>
      <c r="F52" s="2"/>
      <c r="G52" s="19"/>
      <c r="H52" s="19"/>
      <c r="I52" s="129"/>
      <c r="J52" s="21"/>
      <c r="K52" s="21"/>
      <c r="L52" s="142"/>
      <c r="M52" s="143"/>
      <c r="N52" s="143"/>
      <c r="O52" s="143"/>
      <c r="P52" s="142"/>
      <c r="Q52" s="12"/>
      <c r="R52" s="142"/>
      <c r="S52" s="19"/>
      <c r="T52" s="142"/>
      <c r="U52" s="150"/>
      <c r="V52" s="2"/>
      <c r="W52" s="142"/>
      <c r="X52" s="142"/>
      <c r="Y52" s="7"/>
      <c r="Z52" s="160"/>
      <c r="AA52" s="154"/>
      <c r="AB52" s="142"/>
      <c r="AC52" s="142"/>
      <c r="AD52" s="142"/>
      <c r="AE52" s="142"/>
      <c r="AF52" s="142"/>
      <c r="AG52" s="142"/>
      <c r="AH52" s="142"/>
    </row>
    <row r="53" s="116" customFormat="1" spans="1:34">
      <c r="A53" s="122"/>
      <c r="B53" s="134"/>
      <c r="C53" s="135"/>
      <c r="D53" s="122"/>
      <c r="E53" s="117"/>
      <c r="F53" s="117"/>
      <c r="G53" s="117"/>
      <c r="H53" s="117"/>
      <c r="I53" s="117"/>
      <c r="J53" s="145"/>
      <c r="K53" s="145"/>
      <c r="L53" s="121"/>
      <c r="M53" s="122"/>
      <c r="N53" s="122"/>
      <c r="O53" s="122"/>
      <c r="P53" s="121"/>
      <c r="Q53" s="122"/>
      <c r="R53" s="121"/>
      <c r="S53" s="122"/>
      <c r="T53" s="121"/>
      <c r="U53" s="122"/>
      <c r="V53" s="122"/>
      <c r="W53" s="117"/>
      <c r="X53" s="117"/>
      <c r="Y53" s="56"/>
      <c r="Z53" s="55"/>
      <c r="AA53" s="117"/>
      <c r="AC53" s="121"/>
      <c r="AD53" s="121"/>
      <c r="AE53" s="121"/>
      <c r="AF53" s="121"/>
      <c r="AG53" s="123"/>
      <c r="AH53" s="121"/>
    </row>
    <row r="54" s="116" customFormat="1" spans="1:34">
      <c r="A54" s="122"/>
      <c r="B54" s="134"/>
      <c r="C54" s="135"/>
      <c r="D54" s="122"/>
      <c r="E54" s="117"/>
      <c r="F54" s="117"/>
      <c r="G54" s="117"/>
      <c r="H54" s="117"/>
      <c r="I54" s="117"/>
      <c r="J54" s="145"/>
      <c r="K54" s="145"/>
      <c r="L54" s="121"/>
      <c r="M54" s="122"/>
      <c r="N54" s="122"/>
      <c r="O54" s="122"/>
      <c r="P54" s="121"/>
      <c r="Q54" s="122"/>
      <c r="R54" s="121"/>
      <c r="S54" s="122"/>
      <c r="T54" s="121"/>
      <c r="U54" s="122"/>
      <c r="V54" s="122"/>
      <c r="W54" s="117"/>
      <c r="X54" s="117"/>
      <c r="Y54" s="56"/>
      <c r="Z54" s="55"/>
      <c r="AA54" s="117"/>
      <c r="AC54" s="121"/>
      <c r="AD54" s="121"/>
      <c r="AE54" s="121"/>
      <c r="AF54" s="121"/>
      <c r="AG54" s="123"/>
      <c r="AH54" s="121"/>
    </row>
    <row r="55" s="116" customFormat="1" spans="1:34">
      <c r="A55" s="122"/>
      <c r="B55" s="134"/>
      <c r="C55" s="135"/>
      <c r="D55" s="122"/>
      <c r="E55" s="117"/>
      <c r="F55" s="117"/>
      <c r="G55" s="117"/>
      <c r="H55" s="117"/>
      <c r="I55" s="117"/>
      <c r="J55" s="145"/>
      <c r="K55" s="145"/>
      <c r="L55" s="121"/>
      <c r="M55" s="122"/>
      <c r="N55" s="122"/>
      <c r="O55" s="122"/>
      <c r="P55" s="121"/>
      <c r="Q55" s="122"/>
      <c r="R55" s="121"/>
      <c r="S55" s="122"/>
      <c r="T55" s="121"/>
      <c r="U55" s="122"/>
      <c r="V55" s="122"/>
      <c r="W55" s="117"/>
      <c r="X55" s="117"/>
      <c r="Y55" s="56"/>
      <c r="Z55" s="55"/>
      <c r="AA55" s="117"/>
      <c r="AC55" s="121"/>
      <c r="AD55" s="121"/>
      <c r="AE55" s="121"/>
      <c r="AF55" s="121"/>
      <c r="AG55" s="123"/>
      <c r="AH55" s="121"/>
    </row>
    <row r="56" s="116" customFormat="1" spans="1:34">
      <c r="A56" s="122"/>
      <c r="B56" s="134"/>
      <c r="C56" s="135"/>
      <c r="D56" s="122"/>
      <c r="E56" s="117"/>
      <c r="F56" s="117"/>
      <c r="G56" s="117"/>
      <c r="H56" s="117"/>
      <c r="I56" s="117"/>
      <c r="J56" s="145"/>
      <c r="K56" s="145"/>
      <c r="L56" s="121"/>
      <c r="M56" s="122"/>
      <c r="N56" s="122"/>
      <c r="O56" s="122"/>
      <c r="P56" s="121"/>
      <c r="Q56" s="122"/>
      <c r="R56" s="121"/>
      <c r="S56" s="122"/>
      <c r="T56" s="121"/>
      <c r="U56" s="122"/>
      <c r="V56" s="122"/>
      <c r="W56" s="117"/>
      <c r="X56" s="117"/>
      <c r="Y56" s="56"/>
      <c r="Z56" s="55"/>
      <c r="AA56" s="117"/>
      <c r="AC56" s="121"/>
      <c r="AD56" s="121"/>
      <c r="AE56" s="121"/>
      <c r="AF56" s="121"/>
      <c r="AG56" s="123"/>
      <c r="AH56" s="121"/>
    </row>
    <row r="57" s="116" customFormat="1" spans="1:34">
      <c r="A57" s="122"/>
      <c r="B57" s="134"/>
      <c r="C57" s="135"/>
      <c r="D57" s="122"/>
      <c r="E57" s="117"/>
      <c r="F57" s="117"/>
      <c r="G57" s="117"/>
      <c r="H57" s="117"/>
      <c r="I57" s="117"/>
      <c r="J57" s="145"/>
      <c r="K57" s="145"/>
      <c r="L57" s="121"/>
      <c r="M57" s="122"/>
      <c r="N57" s="122"/>
      <c r="O57" s="122"/>
      <c r="P57" s="121"/>
      <c r="Q57" s="122"/>
      <c r="R57" s="121"/>
      <c r="S57" s="122"/>
      <c r="T57" s="121"/>
      <c r="U57" s="122"/>
      <c r="V57" s="122"/>
      <c r="W57" s="117"/>
      <c r="X57" s="117"/>
      <c r="Y57" s="56"/>
      <c r="Z57" s="55"/>
      <c r="AA57" s="117"/>
      <c r="AC57" s="121"/>
      <c r="AD57" s="121"/>
      <c r="AE57" s="121"/>
      <c r="AF57" s="121"/>
      <c r="AG57" s="123"/>
      <c r="AH57" s="121"/>
    </row>
    <row r="58" s="116" customFormat="1" spans="1:34">
      <c r="A58" s="122"/>
      <c r="B58" s="134"/>
      <c r="C58" s="135"/>
      <c r="D58" s="122"/>
      <c r="E58" s="117"/>
      <c r="F58" s="117"/>
      <c r="G58" s="117"/>
      <c r="H58" s="117"/>
      <c r="I58" s="117"/>
      <c r="J58" s="145"/>
      <c r="K58" s="145"/>
      <c r="L58" s="121"/>
      <c r="M58" s="122"/>
      <c r="N58" s="122"/>
      <c r="O58" s="122"/>
      <c r="P58" s="121"/>
      <c r="Q58" s="122"/>
      <c r="R58" s="121"/>
      <c r="S58" s="122"/>
      <c r="T58" s="121"/>
      <c r="U58" s="122"/>
      <c r="V58" s="122"/>
      <c r="W58" s="117"/>
      <c r="X58" s="117"/>
      <c r="Y58" s="56"/>
      <c r="Z58" s="55"/>
      <c r="AA58" s="117"/>
      <c r="AC58" s="121"/>
      <c r="AD58" s="121"/>
      <c r="AE58" s="121"/>
      <c r="AF58" s="121"/>
      <c r="AG58" s="123"/>
      <c r="AH58" s="121"/>
    </row>
    <row r="59" s="116" customFormat="1" spans="1:34">
      <c r="A59" s="122"/>
      <c r="B59" s="134"/>
      <c r="C59" s="135"/>
      <c r="D59" s="122"/>
      <c r="E59" s="117"/>
      <c r="F59" s="117"/>
      <c r="G59" s="117"/>
      <c r="H59" s="117"/>
      <c r="I59" s="117"/>
      <c r="J59" s="145"/>
      <c r="K59" s="145"/>
      <c r="L59" s="121"/>
      <c r="M59" s="122"/>
      <c r="N59" s="122"/>
      <c r="O59" s="122"/>
      <c r="P59" s="121"/>
      <c r="Q59" s="122"/>
      <c r="R59" s="121"/>
      <c r="S59" s="122"/>
      <c r="T59" s="121"/>
      <c r="U59" s="122"/>
      <c r="V59" s="122"/>
      <c r="W59" s="117"/>
      <c r="X59" s="117"/>
      <c r="Y59" s="56"/>
      <c r="Z59" s="55"/>
      <c r="AA59" s="117"/>
      <c r="AC59" s="121"/>
      <c r="AD59" s="121"/>
      <c r="AE59" s="121"/>
      <c r="AF59" s="121"/>
      <c r="AG59" s="123"/>
      <c r="AH59" s="121"/>
    </row>
    <row r="60" s="116" customFormat="1" spans="1:34">
      <c r="A60" s="122"/>
      <c r="B60" s="134"/>
      <c r="C60" s="135"/>
      <c r="D60" s="122"/>
      <c r="E60" s="117"/>
      <c r="F60" s="117"/>
      <c r="G60" s="117"/>
      <c r="H60" s="117"/>
      <c r="I60" s="117"/>
      <c r="J60" s="145"/>
      <c r="K60" s="145"/>
      <c r="L60" s="121"/>
      <c r="M60" s="122"/>
      <c r="N60" s="122"/>
      <c r="O60" s="122"/>
      <c r="P60" s="121"/>
      <c r="Q60" s="122"/>
      <c r="R60" s="121"/>
      <c r="S60" s="122"/>
      <c r="T60" s="121"/>
      <c r="U60" s="122"/>
      <c r="V60" s="122"/>
      <c r="W60" s="117"/>
      <c r="X60" s="117"/>
      <c r="Y60" s="56"/>
      <c r="Z60" s="55"/>
      <c r="AA60" s="117"/>
      <c r="AC60" s="121"/>
      <c r="AD60" s="121"/>
      <c r="AE60" s="121"/>
      <c r="AF60" s="121"/>
      <c r="AG60" s="123"/>
      <c r="AH60" s="121"/>
    </row>
    <row r="61" s="116" customFormat="1" spans="1:34">
      <c r="A61" s="122"/>
      <c r="B61" s="134"/>
      <c r="C61" s="135"/>
      <c r="D61" s="122"/>
      <c r="E61" s="117"/>
      <c r="F61" s="117"/>
      <c r="G61" s="117"/>
      <c r="H61" s="117"/>
      <c r="I61" s="117"/>
      <c r="J61" s="145"/>
      <c r="K61" s="145"/>
      <c r="L61" s="121"/>
      <c r="M61" s="122"/>
      <c r="N61" s="122"/>
      <c r="O61" s="122"/>
      <c r="P61" s="121"/>
      <c r="Q61" s="122"/>
      <c r="R61" s="121"/>
      <c r="S61" s="122"/>
      <c r="T61" s="121"/>
      <c r="U61" s="122"/>
      <c r="V61" s="122"/>
      <c r="W61" s="117"/>
      <c r="X61" s="117"/>
      <c r="Y61" s="56"/>
      <c r="Z61" s="55"/>
      <c r="AA61" s="117"/>
      <c r="AC61" s="121"/>
      <c r="AD61" s="121"/>
      <c r="AE61" s="121"/>
      <c r="AF61" s="121"/>
      <c r="AG61" s="123"/>
      <c r="AH61" s="121"/>
    </row>
    <row r="62" s="116" customFormat="1" spans="1:34">
      <c r="A62" s="122"/>
      <c r="B62" s="134"/>
      <c r="C62" s="135"/>
      <c r="D62" s="122"/>
      <c r="E62" s="117"/>
      <c r="F62" s="117"/>
      <c r="G62" s="117"/>
      <c r="H62" s="117"/>
      <c r="I62" s="117"/>
      <c r="J62" s="145"/>
      <c r="K62" s="145"/>
      <c r="L62" s="121"/>
      <c r="M62" s="122"/>
      <c r="N62" s="122"/>
      <c r="O62" s="122"/>
      <c r="P62" s="121"/>
      <c r="Q62" s="122"/>
      <c r="R62" s="121"/>
      <c r="S62" s="122"/>
      <c r="T62" s="121"/>
      <c r="U62" s="122"/>
      <c r="V62" s="122"/>
      <c r="W62" s="117"/>
      <c r="X62" s="117"/>
      <c r="Y62" s="56"/>
      <c r="Z62" s="55"/>
      <c r="AA62" s="117"/>
      <c r="AC62" s="121"/>
      <c r="AD62" s="121"/>
      <c r="AE62" s="121"/>
      <c r="AF62" s="121"/>
      <c r="AG62" s="123"/>
      <c r="AH62" s="121"/>
    </row>
    <row r="63" s="116" customFormat="1" spans="1:34">
      <c r="A63" s="122"/>
      <c r="B63" s="134"/>
      <c r="C63" s="135"/>
      <c r="D63" s="122"/>
      <c r="E63" s="117"/>
      <c r="F63" s="117"/>
      <c r="G63" s="117"/>
      <c r="H63" s="117"/>
      <c r="I63" s="117"/>
      <c r="J63" s="145"/>
      <c r="K63" s="145"/>
      <c r="L63" s="121"/>
      <c r="M63" s="122"/>
      <c r="N63" s="122"/>
      <c r="O63" s="122"/>
      <c r="P63" s="121"/>
      <c r="Q63" s="122"/>
      <c r="R63" s="121"/>
      <c r="S63" s="122"/>
      <c r="T63" s="121"/>
      <c r="U63" s="122"/>
      <c r="V63" s="122"/>
      <c r="W63" s="117"/>
      <c r="X63" s="117"/>
      <c r="Y63" s="56"/>
      <c r="Z63" s="55"/>
      <c r="AA63" s="117"/>
      <c r="AC63" s="121"/>
      <c r="AD63" s="121"/>
      <c r="AE63" s="121"/>
      <c r="AF63" s="121"/>
      <c r="AG63" s="123"/>
      <c r="AH63" s="121"/>
    </row>
    <row r="64" s="116" customFormat="1" spans="1:34">
      <c r="A64" s="122"/>
      <c r="B64" s="134"/>
      <c r="C64" s="135"/>
      <c r="D64" s="122"/>
      <c r="E64" s="117"/>
      <c r="F64" s="117"/>
      <c r="G64" s="117"/>
      <c r="H64" s="117"/>
      <c r="I64" s="117"/>
      <c r="J64" s="145"/>
      <c r="K64" s="145"/>
      <c r="L64" s="121"/>
      <c r="M64" s="122"/>
      <c r="N64" s="122"/>
      <c r="O64" s="122"/>
      <c r="P64" s="121"/>
      <c r="Q64" s="122"/>
      <c r="R64" s="121"/>
      <c r="S64" s="122"/>
      <c r="T64" s="121"/>
      <c r="U64" s="122"/>
      <c r="V64" s="122"/>
      <c r="W64" s="117"/>
      <c r="X64" s="117"/>
      <c r="Y64" s="56"/>
      <c r="Z64" s="55"/>
      <c r="AA64" s="117"/>
      <c r="AC64" s="121"/>
      <c r="AD64" s="121"/>
      <c r="AE64" s="121"/>
      <c r="AF64" s="121"/>
      <c r="AG64" s="123"/>
      <c r="AH64" s="121"/>
    </row>
    <row r="65" s="116" customFormat="1" spans="1:34">
      <c r="A65" s="122"/>
      <c r="B65" s="134"/>
      <c r="C65" s="135"/>
      <c r="D65" s="122"/>
      <c r="E65" s="117"/>
      <c r="F65" s="117"/>
      <c r="G65" s="117"/>
      <c r="H65" s="117"/>
      <c r="I65" s="117"/>
      <c r="J65" s="145"/>
      <c r="K65" s="145"/>
      <c r="L65" s="121"/>
      <c r="M65" s="122"/>
      <c r="N65" s="122"/>
      <c r="O65" s="122"/>
      <c r="P65" s="121"/>
      <c r="Q65" s="122"/>
      <c r="R65" s="121"/>
      <c r="S65" s="122"/>
      <c r="T65" s="121"/>
      <c r="U65" s="122"/>
      <c r="V65" s="122"/>
      <c r="W65" s="117"/>
      <c r="X65" s="117"/>
      <c r="Y65" s="56"/>
      <c r="Z65" s="55"/>
      <c r="AA65" s="117"/>
      <c r="AC65" s="121"/>
      <c r="AD65" s="121"/>
      <c r="AE65" s="121"/>
      <c r="AF65" s="121"/>
      <c r="AG65" s="123"/>
      <c r="AH65" s="121"/>
    </row>
    <row r="66" s="116" customFormat="1" spans="1:34">
      <c r="A66" s="122"/>
      <c r="B66" s="134"/>
      <c r="C66" s="135"/>
      <c r="D66" s="122"/>
      <c r="E66" s="117"/>
      <c r="F66" s="117"/>
      <c r="G66" s="117"/>
      <c r="H66" s="117"/>
      <c r="I66" s="117"/>
      <c r="J66" s="145"/>
      <c r="K66" s="145"/>
      <c r="L66" s="121"/>
      <c r="M66" s="122"/>
      <c r="N66" s="122"/>
      <c r="O66" s="122"/>
      <c r="P66" s="121"/>
      <c r="Q66" s="122"/>
      <c r="R66" s="121"/>
      <c r="S66" s="122"/>
      <c r="T66" s="121"/>
      <c r="U66" s="122"/>
      <c r="V66" s="122"/>
      <c r="W66" s="117"/>
      <c r="X66" s="117"/>
      <c r="Y66" s="56"/>
      <c r="Z66" s="55"/>
      <c r="AA66" s="117"/>
      <c r="AC66" s="121"/>
      <c r="AD66" s="121"/>
      <c r="AE66" s="121"/>
      <c r="AF66" s="121"/>
      <c r="AG66" s="123"/>
      <c r="AH66" s="121"/>
    </row>
    <row r="67" s="116" customFormat="1" spans="1:34">
      <c r="A67" s="122"/>
      <c r="B67" s="134"/>
      <c r="C67" s="135"/>
      <c r="D67" s="122"/>
      <c r="E67" s="117"/>
      <c r="F67" s="117"/>
      <c r="G67" s="117"/>
      <c r="H67" s="117"/>
      <c r="I67" s="117"/>
      <c r="J67" s="145"/>
      <c r="K67" s="145"/>
      <c r="L67" s="121"/>
      <c r="M67" s="122"/>
      <c r="N67" s="122"/>
      <c r="O67" s="122"/>
      <c r="P67" s="121"/>
      <c r="Q67" s="122"/>
      <c r="R67" s="121"/>
      <c r="S67" s="122"/>
      <c r="T67" s="121"/>
      <c r="U67" s="122"/>
      <c r="V67" s="122"/>
      <c r="W67" s="117"/>
      <c r="X67" s="117"/>
      <c r="Y67" s="56"/>
      <c r="Z67" s="55"/>
      <c r="AA67" s="117"/>
      <c r="AC67" s="121"/>
      <c r="AD67" s="121"/>
      <c r="AE67" s="121"/>
      <c r="AF67" s="121"/>
      <c r="AG67" s="123"/>
      <c r="AH67" s="121"/>
    </row>
    <row r="68" s="116" customFormat="1" spans="1:34">
      <c r="A68" s="122"/>
      <c r="B68" s="134"/>
      <c r="C68" s="135"/>
      <c r="D68" s="122"/>
      <c r="E68" s="117"/>
      <c r="F68" s="117"/>
      <c r="G68" s="117"/>
      <c r="H68" s="117"/>
      <c r="I68" s="117"/>
      <c r="J68" s="145"/>
      <c r="K68" s="145"/>
      <c r="L68" s="121"/>
      <c r="M68" s="122"/>
      <c r="N68" s="122"/>
      <c r="O68" s="122"/>
      <c r="P68" s="121"/>
      <c r="Q68" s="122"/>
      <c r="R68" s="121"/>
      <c r="S68" s="122"/>
      <c r="T68" s="121"/>
      <c r="U68" s="122"/>
      <c r="V68" s="122"/>
      <c r="W68" s="117"/>
      <c r="X68" s="117"/>
      <c r="Y68" s="56"/>
      <c r="Z68" s="55"/>
      <c r="AA68" s="117"/>
      <c r="AC68" s="121"/>
      <c r="AD68" s="121"/>
      <c r="AE68" s="121"/>
      <c r="AF68" s="121"/>
      <c r="AG68" s="123"/>
      <c r="AH68" s="121"/>
    </row>
    <row r="69" s="116" customFormat="1" spans="1:34">
      <c r="A69" s="122"/>
      <c r="B69" s="134"/>
      <c r="C69" s="135"/>
      <c r="D69" s="122"/>
      <c r="E69" s="117"/>
      <c r="F69" s="117"/>
      <c r="G69" s="117"/>
      <c r="H69" s="117"/>
      <c r="I69" s="117"/>
      <c r="J69" s="145"/>
      <c r="K69" s="145"/>
      <c r="L69" s="121"/>
      <c r="M69" s="122"/>
      <c r="N69" s="122"/>
      <c r="O69" s="122"/>
      <c r="P69" s="121"/>
      <c r="Q69" s="122"/>
      <c r="R69" s="121"/>
      <c r="S69" s="122"/>
      <c r="T69" s="121"/>
      <c r="U69" s="122"/>
      <c r="V69" s="122"/>
      <c r="W69" s="117"/>
      <c r="X69" s="117"/>
      <c r="Y69" s="56"/>
      <c r="Z69" s="55"/>
      <c r="AA69" s="117"/>
      <c r="AC69" s="121"/>
      <c r="AD69" s="121"/>
      <c r="AE69" s="121"/>
      <c r="AF69" s="121"/>
      <c r="AG69" s="123"/>
      <c r="AH69" s="121"/>
    </row>
    <row r="70" s="116" customFormat="1" spans="1:34">
      <c r="A70" s="122"/>
      <c r="B70" s="134"/>
      <c r="C70" s="135"/>
      <c r="D70" s="122"/>
      <c r="E70" s="117"/>
      <c r="F70" s="117"/>
      <c r="G70" s="117"/>
      <c r="H70" s="117"/>
      <c r="I70" s="117"/>
      <c r="J70" s="145"/>
      <c r="K70" s="145"/>
      <c r="L70" s="121"/>
      <c r="M70" s="122"/>
      <c r="N70" s="122"/>
      <c r="O70" s="122"/>
      <c r="P70" s="121"/>
      <c r="Q70" s="122"/>
      <c r="R70" s="121"/>
      <c r="S70" s="122"/>
      <c r="T70" s="121"/>
      <c r="U70" s="122"/>
      <c r="V70" s="122"/>
      <c r="W70" s="117"/>
      <c r="X70" s="117"/>
      <c r="Y70" s="56"/>
      <c r="Z70" s="55"/>
      <c r="AA70" s="117"/>
      <c r="AC70" s="121"/>
      <c r="AD70" s="121"/>
      <c r="AE70" s="121"/>
      <c r="AF70" s="121"/>
      <c r="AG70" s="123"/>
      <c r="AH70" s="121"/>
    </row>
    <row r="71" s="116" customFormat="1" spans="1:34">
      <c r="A71" s="122"/>
      <c r="B71" s="134"/>
      <c r="C71" s="135"/>
      <c r="D71" s="122"/>
      <c r="E71" s="117"/>
      <c r="F71" s="117"/>
      <c r="G71" s="117"/>
      <c r="H71" s="117"/>
      <c r="I71" s="117"/>
      <c r="J71" s="145"/>
      <c r="K71" s="145"/>
      <c r="L71" s="121"/>
      <c r="M71" s="122"/>
      <c r="N71" s="122"/>
      <c r="O71" s="122"/>
      <c r="P71" s="121"/>
      <c r="Q71" s="122"/>
      <c r="R71" s="121"/>
      <c r="S71" s="122"/>
      <c r="T71" s="121"/>
      <c r="U71" s="122"/>
      <c r="V71" s="122"/>
      <c r="W71" s="117"/>
      <c r="X71" s="117"/>
      <c r="Y71" s="56"/>
      <c r="Z71" s="55"/>
      <c r="AA71" s="117"/>
      <c r="AC71" s="121"/>
      <c r="AD71" s="121"/>
      <c r="AE71" s="121"/>
      <c r="AF71" s="121"/>
      <c r="AG71" s="123"/>
      <c r="AH71" s="121"/>
    </row>
    <row r="72" s="116" customFormat="1" spans="1:34">
      <c r="A72" s="122"/>
      <c r="B72" s="134"/>
      <c r="C72" s="135"/>
      <c r="D72" s="122"/>
      <c r="E72" s="117"/>
      <c r="F72" s="117"/>
      <c r="G72" s="117"/>
      <c r="H72" s="117"/>
      <c r="I72" s="117"/>
      <c r="J72" s="145"/>
      <c r="K72" s="145"/>
      <c r="L72" s="121"/>
      <c r="M72" s="122"/>
      <c r="N72" s="122"/>
      <c r="O72" s="122"/>
      <c r="P72" s="121"/>
      <c r="Q72" s="122"/>
      <c r="R72" s="121"/>
      <c r="S72" s="122"/>
      <c r="T72" s="121"/>
      <c r="U72" s="122"/>
      <c r="V72" s="122"/>
      <c r="W72" s="117"/>
      <c r="X72" s="117"/>
      <c r="Y72" s="56"/>
      <c r="Z72" s="55"/>
      <c r="AA72" s="117"/>
      <c r="AC72" s="121"/>
      <c r="AD72" s="121"/>
      <c r="AE72" s="121"/>
      <c r="AF72" s="121"/>
      <c r="AG72" s="123"/>
      <c r="AH72" s="121"/>
    </row>
    <row r="73" s="116" customFormat="1" spans="1:34">
      <c r="A73" s="122"/>
      <c r="B73" s="134"/>
      <c r="C73" s="135"/>
      <c r="D73" s="122"/>
      <c r="E73" s="117"/>
      <c r="F73" s="117"/>
      <c r="G73" s="117"/>
      <c r="H73" s="117"/>
      <c r="I73" s="117"/>
      <c r="J73" s="145"/>
      <c r="K73" s="145"/>
      <c r="L73" s="121"/>
      <c r="M73" s="122"/>
      <c r="N73" s="122"/>
      <c r="O73" s="122"/>
      <c r="P73" s="121"/>
      <c r="Q73" s="122"/>
      <c r="R73" s="121"/>
      <c r="S73" s="122"/>
      <c r="T73" s="121"/>
      <c r="U73" s="122"/>
      <c r="V73" s="122"/>
      <c r="W73" s="117"/>
      <c r="X73" s="117"/>
      <c r="Y73" s="56"/>
      <c r="Z73" s="55"/>
      <c r="AA73" s="117"/>
      <c r="AC73" s="121"/>
      <c r="AD73" s="121"/>
      <c r="AE73" s="121"/>
      <c r="AF73" s="121"/>
      <c r="AG73" s="123"/>
      <c r="AH73" s="121"/>
    </row>
    <row r="74" s="116" customFormat="1" spans="1:34">
      <c r="A74" s="122"/>
      <c r="B74" s="134"/>
      <c r="C74" s="135"/>
      <c r="D74" s="122"/>
      <c r="E74" s="117"/>
      <c r="F74" s="117"/>
      <c r="G74" s="117"/>
      <c r="H74" s="117"/>
      <c r="I74" s="117"/>
      <c r="J74" s="145"/>
      <c r="K74" s="145"/>
      <c r="L74" s="121"/>
      <c r="M74" s="122"/>
      <c r="N74" s="122"/>
      <c r="O74" s="122"/>
      <c r="P74" s="121"/>
      <c r="Q74" s="122"/>
      <c r="R74" s="121"/>
      <c r="S74" s="122"/>
      <c r="T74" s="121"/>
      <c r="U74" s="122"/>
      <c r="V74" s="122"/>
      <c r="W74" s="117"/>
      <c r="X74" s="117"/>
      <c r="Y74" s="56"/>
      <c r="Z74" s="55"/>
      <c r="AA74" s="117"/>
      <c r="AC74" s="121"/>
      <c r="AD74" s="121"/>
      <c r="AE74" s="121"/>
      <c r="AF74" s="121"/>
      <c r="AG74" s="123"/>
      <c r="AH74" s="121"/>
    </row>
  </sheetData>
  <autoFilter ref="A4:AH52">
    <extLst/>
  </autoFilter>
  <mergeCells count="32">
    <mergeCell ref="A2:AH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B3:AB4"/>
    <mergeCell ref="AC3:AC4"/>
    <mergeCell ref="AG3:AG4"/>
    <mergeCell ref="AH3:AH4"/>
  </mergeCells>
  <conditionalFormatting sqref="D5:D1048576">
    <cfRule type="duplicateValues" dxfId="0" priority="3"/>
  </conditionalFormatting>
  <dataValidations count="4">
    <dataValidation type="list" allowBlank="1" showInputMessage="1" showErrorMessage="1" sqref="V7 V8 V9 V10 V23 V24 V25 V33 V35 V36 V37 V38 V40 V41 V42 V43 V44 V45 V46 V47 V48 V49 V50 V51 V52 V5:V6 V11:V12 V13:V14 V15:V22 V26:V32">
      <formula1>"数学,物理,化学,环境与地球科学,信息科学,工程科学,材料科学,生命科学,医学,管理科学"</formula1>
    </dataValidation>
    <dataValidation type="list" allowBlank="1" showErrorMessage="1" sqref="V34">
      <formula1>"数学,物理,化学,环境与地球科学,信息科学,工程科学,材料科学,生命科学,医学,管理科学"</formula1>
    </dataValidation>
    <dataValidation type="list" allowBlank="1" showInputMessage="1" showErrorMessage="1" sqref="I5:I52">
      <formula1>"是,否"</formula1>
    </dataValidation>
    <dataValidation type="list" allowBlank="1" showInputMessage="1" showErrorMessage="1" sqref="Y5:Y52">
      <formula1>"已入职,已进入学校引进程序,已通过学校引进程序,其他"</formula1>
    </dataValidation>
  </dataValidations>
  <printOptions horizontalCentered="1"/>
  <pageMargins left="0.196527777777778" right="0.196527777777778" top="0.393055555555556" bottom="0.393055555555556" header="0.298611111111111" footer="0.298611111111111"/>
  <pageSetup paperSize="9" scale="19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8"/>
  <sheetViews>
    <sheetView zoomScale="85" zoomScaleNormal="85" workbookViewId="0">
      <pane xSplit="3" ySplit="1" topLeftCell="D2" activePane="bottomRight" state="frozen"/>
      <selection/>
      <selection pane="topRight"/>
      <selection pane="bottomLeft"/>
      <selection pane="bottomRight" activeCell="Q11" sqref="Q11"/>
    </sheetView>
  </sheetViews>
  <sheetFormatPr defaultColWidth="9" defaultRowHeight="14.25"/>
  <cols>
    <col min="1" max="1" width="9" style="93"/>
    <col min="2" max="2" width="23.6333333333333" style="94" customWidth="1"/>
    <col min="3" max="3" width="14.4" style="93" customWidth="1"/>
    <col min="4" max="4" width="9" style="93" customWidth="1"/>
    <col min="5" max="5" width="9" hidden="1" customWidth="1"/>
    <col min="6" max="9" width="17.9333333333333" style="57" customWidth="1"/>
  </cols>
  <sheetData>
    <row r="1" s="82" customFormat="1" ht="50" customHeight="1" spans="1:9">
      <c r="A1" s="96" t="s">
        <v>25</v>
      </c>
      <c r="B1" s="96" t="s">
        <v>0</v>
      </c>
      <c r="C1" s="96" t="s">
        <v>1</v>
      </c>
      <c r="D1" s="96" t="s">
        <v>27</v>
      </c>
      <c r="E1" s="97"/>
      <c r="F1" s="98" t="s">
        <v>84</v>
      </c>
      <c r="G1" s="98" t="s">
        <v>85</v>
      </c>
      <c r="H1" s="98" t="s">
        <v>86</v>
      </c>
      <c r="I1" s="98" t="s">
        <v>87</v>
      </c>
    </row>
    <row r="2" s="83" customFormat="1" ht="46" customHeight="1" spans="1:9">
      <c r="A2" s="1">
        <v>1</v>
      </c>
      <c r="B2" s="1" t="s">
        <v>88</v>
      </c>
      <c r="C2" s="1" t="s">
        <v>89</v>
      </c>
      <c r="D2" s="1" t="s">
        <v>90</v>
      </c>
      <c r="E2" s="99" t="s">
        <v>77</v>
      </c>
      <c r="F2" s="100"/>
      <c r="G2" s="100"/>
      <c r="H2" s="100"/>
      <c r="I2" s="100"/>
    </row>
    <row r="3" s="83" customFormat="1" ht="46" customHeight="1" spans="1:9">
      <c r="A3" s="1">
        <v>2</v>
      </c>
      <c r="B3" s="1" t="s">
        <v>88</v>
      </c>
      <c r="C3" s="1" t="s">
        <v>91</v>
      </c>
      <c r="D3" s="1" t="s">
        <v>62</v>
      </c>
      <c r="E3" s="99" t="s">
        <v>77</v>
      </c>
      <c r="F3" s="100"/>
      <c r="G3" s="100"/>
      <c r="H3" s="100"/>
      <c r="I3" s="100"/>
    </row>
    <row r="4" s="84" customFormat="1" ht="46" customHeight="1" spans="1:9">
      <c r="A4" s="1">
        <v>3</v>
      </c>
      <c r="B4" s="2" t="s">
        <v>92</v>
      </c>
      <c r="C4" s="2" t="s">
        <v>93</v>
      </c>
      <c r="D4" s="2" t="s">
        <v>62</v>
      </c>
      <c r="E4" s="99" t="s">
        <v>94</v>
      </c>
      <c r="F4" s="100"/>
      <c r="G4" s="100"/>
      <c r="H4" s="100"/>
      <c r="I4" s="100"/>
    </row>
    <row r="5" s="84" customFormat="1" ht="46" customHeight="1" spans="1:9">
      <c r="A5" s="1">
        <v>4</v>
      </c>
      <c r="B5" s="2" t="s">
        <v>92</v>
      </c>
      <c r="C5" s="2" t="s">
        <v>95</v>
      </c>
      <c r="D5" s="2" t="s">
        <v>62</v>
      </c>
      <c r="E5" s="99" t="s">
        <v>94</v>
      </c>
      <c r="F5" s="100"/>
      <c r="G5" s="100"/>
      <c r="H5" s="100"/>
      <c r="I5" s="100"/>
    </row>
    <row r="6" s="84" customFormat="1" ht="46" customHeight="1" spans="1:9">
      <c r="A6" s="1">
        <v>5</v>
      </c>
      <c r="B6" s="2" t="s">
        <v>92</v>
      </c>
      <c r="C6" s="2" t="s">
        <v>96</v>
      </c>
      <c r="D6" s="2" t="s">
        <v>90</v>
      </c>
      <c r="E6" s="99" t="s">
        <v>77</v>
      </c>
      <c r="F6" s="100"/>
      <c r="G6" s="100"/>
      <c r="H6" s="100"/>
      <c r="I6" s="100"/>
    </row>
    <row r="7" s="84" customFormat="1" ht="46" customHeight="1" spans="1:9">
      <c r="A7" s="1">
        <v>6</v>
      </c>
      <c r="B7" s="2" t="s">
        <v>92</v>
      </c>
      <c r="C7" s="2" t="s">
        <v>97</v>
      </c>
      <c r="D7" s="2" t="s">
        <v>62</v>
      </c>
      <c r="E7" s="99" t="s">
        <v>77</v>
      </c>
      <c r="F7" s="100"/>
      <c r="G7" s="100"/>
      <c r="H7" s="100"/>
      <c r="I7" s="100"/>
    </row>
    <row r="8" s="83" customFormat="1" ht="46" customHeight="1" spans="1:9">
      <c r="A8" s="1">
        <v>7</v>
      </c>
      <c r="B8" s="2" t="s">
        <v>98</v>
      </c>
      <c r="C8" s="2" t="s">
        <v>99</v>
      </c>
      <c r="D8" s="2" t="s">
        <v>62</v>
      </c>
      <c r="E8" s="99" t="s">
        <v>94</v>
      </c>
      <c r="F8" s="100"/>
      <c r="G8" s="100"/>
      <c r="H8" s="100"/>
      <c r="I8" s="100"/>
    </row>
    <row r="9" s="83" customFormat="1" ht="46" customHeight="1" spans="1:9">
      <c r="A9" s="1">
        <v>8</v>
      </c>
      <c r="B9" s="101" t="s">
        <v>98</v>
      </c>
      <c r="C9" s="101" t="s">
        <v>100</v>
      </c>
      <c r="D9" s="101" t="s">
        <v>62</v>
      </c>
      <c r="E9" s="99" t="s">
        <v>94</v>
      </c>
      <c r="F9" s="100"/>
      <c r="G9" s="100"/>
      <c r="H9" s="100"/>
      <c r="I9" s="100"/>
    </row>
    <row r="10" s="83" customFormat="1" ht="46" customHeight="1" spans="1:9">
      <c r="A10" s="1">
        <v>9</v>
      </c>
      <c r="B10" s="101" t="s">
        <v>98</v>
      </c>
      <c r="C10" s="101" t="s">
        <v>101</v>
      </c>
      <c r="D10" s="101" t="s">
        <v>62</v>
      </c>
      <c r="E10" s="99" t="s">
        <v>94</v>
      </c>
      <c r="F10" s="100"/>
      <c r="G10" s="100"/>
      <c r="H10" s="100"/>
      <c r="I10" s="100"/>
    </row>
    <row r="11" s="83" customFormat="1" ht="46" customHeight="1" spans="1:9">
      <c r="A11" s="1">
        <v>10</v>
      </c>
      <c r="B11" s="101" t="s">
        <v>98</v>
      </c>
      <c r="C11" s="2" t="s">
        <v>102</v>
      </c>
      <c r="D11" s="2" t="s">
        <v>90</v>
      </c>
      <c r="E11" s="99" t="s">
        <v>77</v>
      </c>
      <c r="F11" s="100"/>
      <c r="G11" s="100"/>
      <c r="H11" s="100"/>
      <c r="I11" s="100"/>
    </row>
    <row r="12" s="85" customFormat="1" ht="46" customHeight="1" spans="1:9">
      <c r="A12" s="1">
        <v>11</v>
      </c>
      <c r="B12" s="1" t="s">
        <v>2</v>
      </c>
      <c r="C12" s="1" t="s">
        <v>103</v>
      </c>
      <c r="D12" s="1" t="s">
        <v>90</v>
      </c>
      <c r="E12" s="99" t="s">
        <v>77</v>
      </c>
      <c r="F12" s="100"/>
      <c r="G12" s="100"/>
      <c r="H12" s="100"/>
      <c r="I12" s="100"/>
    </row>
    <row r="13" s="85" customFormat="1" ht="46" customHeight="1" spans="1:9">
      <c r="A13" s="1">
        <v>12</v>
      </c>
      <c r="B13" s="1" t="s">
        <v>2</v>
      </c>
      <c r="C13" s="1" t="s">
        <v>104</v>
      </c>
      <c r="D13" s="1" t="s">
        <v>62</v>
      </c>
      <c r="E13" s="99" t="s">
        <v>77</v>
      </c>
      <c r="F13" s="100"/>
      <c r="G13" s="100"/>
      <c r="H13" s="100"/>
      <c r="I13" s="100"/>
    </row>
    <row r="14" s="85" customFormat="1" ht="46" customHeight="1" spans="1:9">
      <c r="A14" s="1">
        <v>13</v>
      </c>
      <c r="B14" s="1" t="s">
        <v>2</v>
      </c>
      <c r="C14" s="1" t="s">
        <v>105</v>
      </c>
      <c r="D14" s="1" t="s">
        <v>62</v>
      </c>
      <c r="E14" s="99" t="s">
        <v>94</v>
      </c>
      <c r="F14" s="100"/>
      <c r="G14" s="100"/>
      <c r="H14" s="100"/>
      <c r="I14" s="100"/>
    </row>
    <row r="15" s="85" customFormat="1" ht="46" customHeight="1" spans="1:9">
      <c r="A15" s="1">
        <v>14</v>
      </c>
      <c r="B15" s="2" t="s">
        <v>2</v>
      </c>
      <c r="C15" s="2" t="s">
        <v>106</v>
      </c>
      <c r="D15" s="2" t="s">
        <v>62</v>
      </c>
      <c r="E15" s="99" t="s">
        <v>94</v>
      </c>
      <c r="F15" s="100"/>
      <c r="G15" s="100"/>
      <c r="H15" s="100"/>
      <c r="I15" s="100"/>
    </row>
    <row r="16" s="85" customFormat="1" ht="46" customHeight="1" spans="1:9">
      <c r="A16" s="1">
        <v>15</v>
      </c>
      <c r="B16" s="102" t="s">
        <v>2</v>
      </c>
      <c r="C16" s="102" t="s">
        <v>107</v>
      </c>
      <c r="D16" s="102" t="s">
        <v>62</v>
      </c>
      <c r="E16" s="99" t="s">
        <v>77</v>
      </c>
      <c r="F16" s="100"/>
      <c r="G16" s="100"/>
      <c r="H16" s="100"/>
      <c r="I16" s="100"/>
    </row>
    <row r="17" s="85" customFormat="1" ht="46" customHeight="1" spans="1:9">
      <c r="A17" s="1">
        <v>16</v>
      </c>
      <c r="B17" s="1" t="s">
        <v>2</v>
      </c>
      <c r="C17" s="1" t="s">
        <v>108</v>
      </c>
      <c r="D17" s="1" t="s">
        <v>90</v>
      </c>
      <c r="E17" s="99" t="s">
        <v>94</v>
      </c>
      <c r="F17" s="100"/>
      <c r="G17" s="100"/>
      <c r="H17" s="100"/>
      <c r="I17" s="100"/>
    </row>
    <row r="18" s="85" customFormat="1" ht="46" customHeight="1" spans="1:9">
      <c r="A18" s="1">
        <v>17</v>
      </c>
      <c r="B18" s="1" t="s">
        <v>2</v>
      </c>
      <c r="C18" s="1" t="s">
        <v>109</v>
      </c>
      <c r="D18" s="1" t="s">
        <v>62</v>
      </c>
      <c r="E18" s="99" t="s">
        <v>94</v>
      </c>
      <c r="F18" s="100"/>
      <c r="G18" s="100"/>
      <c r="H18" s="100"/>
      <c r="I18" s="100"/>
    </row>
    <row r="19" s="85" customFormat="1" ht="46" customHeight="1" spans="1:9">
      <c r="A19" s="1">
        <v>18</v>
      </c>
      <c r="B19" s="1" t="s">
        <v>2</v>
      </c>
      <c r="C19" s="1" t="s">
        <v>110</v>
      </c>
      <c r="D19" s="1" t="s">
        <v>62</v>
      </c>
      <c r="E19" s="99" t="s">
        <v>94</v>
      </c>
      <c r="F19" s="100"/>
      <c r="G19" s="100"/>
      <c r="H19" s="100"/>
      <c r="I19" s="100"/>
    </row>
    <row r="20" s="83" customFormat="1" ht="46" customHeight="1" spans="1:9">
      <c r="A20" s="1">
        <v>19</v>
      </c>
      <c r="B20" s="5" t="s">
        <v>2</v>
      </c>
      <c r="C20" s="1" t="s">
        <v>3</v>
      </c>
      <c r="D20" s="1" t="s">
        <v>62</v>
      </c>
      <c r="E20" s="99" t="s">
        <v>94</v>
      </c>
      <c r="F20" s="100"/>
      <c r="G20" s="100"/>
      <c r="H20" s="100"/>
      <c r="I20" s="100"/>
    </row>
    <row r="21" s="83" customFormat="1" ht="46" customHeight="1" spans="1:9">
      <c r="A21" s="1">
        <v>20</v>
      </c>
      <c r="B21" s="2" t="s">
        <v>2</v>
      </c>
      <c r="C21" s="1" t="s">
        <v>111</v>
      </c>
      <c r="D21" s="1" t="s">
        <v>62</v>
      </c>
      <c r="E21" s="99" t="s">
        <v>94</v>
      </c>
      <c r="F21" s="100"/>
      <c r="G21" s="100"/>
      <c r="H21" s="100"/>
      <c r="I21" s="100"/>
    </row>
    <row r="22" s="83" customFormat="1" ht="46" customHeight="1" spans="1:9">
      <c r="A22" s="1">
        <v>21</v>
      </c>
      <c r="B22" s="1" t="s">
        <v>112</v>
      </c>
      <c r="C22" s="1" t="s">
        <v>113</v>
      </c>
      <c r="D22" s="1" t="s">
        <v>62</v>
      </c>
      <c r="E22" s="99" t="s">
        <v>94</v>
      </c>
      <c r="F22" s="100"/>
      <c r="G22" s="100"/>
      <c r="H22" s="100"/>
      <c r="I22" s="100"/>
    </row>
    <row r="23" s="83" customFormat="1" ht="46" customHeight="1" spans="1:9">
      <c r="A23" s="1">
        <v>22</v>
      </c>
      <c r="B23" s="2" t="s">
        <v>112</v>
      </c>
      <c r="C23" s="2" t="s">
        <v>114</v>
      </c>
      <c r="D23" s="2" t="s">
        <v>62</v>
      </c>
      <c r="E23" s="99" t="s">
        <v>77</v>
      </c>
      <c r="F23" s="100"/>
      <c r="G23" s="100"/>
      <c r="H23" s="100"/>
      <c r="I23" s="100"/>
    </row>
    <row r="24" s="83" customFormat="1" ht="46" customHeight="1" spans="1:9">
      <c r="A24" s="1">
        <v>23</v>
      </c>
      <c r="B24" s="2" t="s">
        <v>112</v>
      </c>
      <c r="C24" s="2" t="s">
        <v>115</v>
      </c>
      <c r="D24" s="2" t="s">
        <v>62</v>
      </c>
      <c r="E24" s="99" t="s">
        <v>77</v>
      </c>
      <c r="F24" s="100"/>
      <c r="G24" s="100"/>
      <c r="H24" s="100"/>
      <c r="I24" s="100"/>
    </row>
    <row r="25" s="83" customFormat="1" ht="46" customHeight="1" spans="1:9">
      <c r="A25" s="1">
        <v>24</v>
      </c>
      <c r="B25" s="2" t="s">
        <v>112</v>
      </c>
      <c r="C25" s="2" t="s">
        <v>116</v>
      </c>
      <c r="D25" s="2" t="s">
        <v>62</v>
      </c>
      <c r="E25" s="99" t="s">
        <v>77</v>
      </c>
      <c r="F25" s="100"/>
      <c r="G25" s="100"/>
      <c r="H25" s="100"/>
      <c r="I25" s="100"/>
    </row>
    <row r="26" s="83" customFormat="1" ht="46" customHeight="1" spans="1:9">
      <c r="A26" s="1">
        <v>25</v>
      </c>
      <c r="B26" s="2" t="s">
        <v>112</v>
      </c>
      <c r="C26" s="2" t="s">
        <v>117</v>
      </c>
      <c r="D26" s="2" t="s">
        <v>62</v>
      </c>
      <c r="E26" s="99" t="s">
        <v>77</v>
      </c>
      <c r="F26" s="100"/>
      <c r="G26" s="100"/>
      <c r="H26" s="100"/>
      <c r="I26" s="100"/>
    </row>
    <row r="27" s="83" customFormat="1" ht="46" customHeight="1" spans="1:9">
      <c r="A27" s="1">
        <v>26</v>
      </c>
      <c r="B27" s="2" t="s">
        <v>112</v>
      </c>
      <c r="C27" s="2" t="s">
        <v>118</v>
      </c>
      <c r="D27" s="2" t="s">
        <v>62</v>
      </c>
      <c r="E27" s="99" t="s">
        <v>94</v>
      </c>
      <c r="F27" s="100"/>
      <c r="G27" s="100"/>
      <c r="H27" s="100"/>
      <c r="I27" s="100"/>
    </row>
    <row r="28" s="83" customFormat="1" ht="46" customHeight="1" spans="1:9">
      <c r="A28" s="1">
        <v>27</v>
      </c>
      <c r="B28" s="2" t="s">
        <v>112</v>
      </c>
      <c r="C28" s="2" t="s">
        <v>119</v>
      </c>
      <c r="D28" s="2" t="s">
        <v>62</v>
      </c>
      <c r="E28" s="99" t="s">
        <v>94</v>
      </c>
      <c r="F28" s="100"/>
      <c r="G28" s="100"/>
      <c r="H28" s="100"/>
      <c r="I28" s="100"/>
    </row>
    <row r="29" s="83" customFormat="1" ht="46" customHeight="1" spans="1:9">
      <c r="A29" s="1">
        <v>28</v>
      </c>
      <c r="B29" s="2" t="s">
        <v>112</v>
      </c>
      <c r="C29" s="2" t="s">
        <v>120</v>
      </c>
      <c r="D29" s="2" t="s">
        <v>62</v>
      </c>
      <c r="E29" s="99" t="s">
        <v>94</v>
      </c>
      <c r="F29" s="100"/>
      <c r="G29" s="100"/>
      <c r="H29" s="100"/>
      <c r="I29" s="100"/>
    </row>
    <row r="30" s="83" customFormat="1" ht="46" customHeight="1" spans="1:9">
      <c r="A30" s="1">
        <v>29</v>
      </c>
      <c r="B30" s="1" t="s">
        <v>121</v>
      </c>
      <c r="C30" s="1" t="s">
        <v>122</v>
      </c>
      <c r="D30" s="1" t="s">
        <v>62</v>
      </c>
      <c r="E30" s="99" t="s">
        <v>94</v>
      </c>
      <c r="F30" s="100"/>
      <c r="G30" s="100"/>
      <c r="H30" s="100"/>
      <c r="I30" s="100"/>
    </row>
    <row r="31" s="86" customFormat="1" ht="46" customHeight="1" spans="1:9">
      <c r="A31" s="1">
        <v>30</v>
      </c>
      <c r="B31" s="1" t="s">
        <v>121</v>
      </c>
      <c r="C31" s="103" t="s">
        <v>123</v>
      </c>
      <c r="D31" s="103" t="s">
        <v>90</v>
      </c>
      <c r="E31" s="99" t="s">
        <v>94</v>
      </c>
      <c r="F31" s="104"/>
      <c r="G31" s="104"/>
      <c r="H31" s="104"/>
      <c r="I31" s="104"/>
    </row>
    <row r="32" s="83" customFormat="1" ht="46" customHeight="1" spans="1:9">
      <c r="A32" s="1">
        <v>31</v>
      </c>
      <c r="B32" s="1" t="s">
        <v>121</v>
      </c>
      <c r="C32" s="1" t="s">
        <v>124</v>
      </c>
      <c r="D32" s="1" t="s">
        <v>62</v>
      </c>
      <c r="E32" s="99" t="s">
        <v>94</v>
      </c>
      <c r="F32" s="100"/>
      <c r="G32" s="100"/>
      <c r="H32" s="100"/>
      <c r="I32" s="100"/>
    </row>
    <row r="33" s="83" customFormat="1" ht="46" customHeight="1" spans="1:9">
      <c r="A33" s="1">
        <v>32</v>
      </c>
      <c r="B33" s="2" t="s">
        <v>125</v>
      </c>
      <c r="C33" s="2" t="s">
        <v>126</v>
      </c>
      <c r="D33" s="2" t="s">
        <v>62</v>
      </c>
      <c r="E33" s="99" t="s">
        <v>77</v>
      </c>
      <c r="F33" s="100"/>
      <c r="G33" s="100"/>
      <c r="H33" s="100"/>
      <c r="I33" s="100"/>
    </row>
    <row r="34" s="83" customFormat="1" ht="46" customHeight="1" spans="1:9">
      <c r="A34" s="1">
        <v>33</v>
      </c>
      <c r="B34" s="2" t="s">
        <v>127</v>
      </c>
      <c r="C34" s="2" t="s">
        <v>128</v>
      </c>
      <c r="D34" s="2" t="s">
        <v>62</v>
      </c>
      <c r="E34" s="99" t="s">
        <v>94</v>
      </c>
      <c r="F34" s="100"/>
      <c r="G34" s="100"/>
      <c r="H34" s="100"/>
      <c r="I34" s="100"/>
    </row>
    <row r="35" s="83" customFormat="1" ht="46" customHeight="1" spans="1:9">
      <c r="A35" s="1">
        <v>34</v>
      </c>
      <c r="B35" s="2" t="s">
        <v>127</v>
      </c>
      <c r="C35" s="2" t="s">
        <v>129</v>
      </c>
      <c r="D35" s="2" t="s">
        <v>62</v>
      </c>
      <c r="E35" s="99" t="s">
        <v>94</v>
      </c>
      <c r="F35" s="100"/>
      <c r="G35" s="100"/>
      <c r="H35" s="100"/>
      <c r="I35" s="100"/>
    </row>
    <row r="36" s="83" customFormat="1" ht="46" customHeight="1" spans="1:9">
      <c r="A36" s="1">
        <v>35</v>
      </c>
      <c r="B36" s="2" t="s">
        <v>127</v>
      </c>
      <c r="C36" s="2" t="s">
        <v>130</v>
      </c>
      <c r="D36" s="2" t="s">
        <v>62</v>
      </c>
      <c r="E36" s="99" t="s">
        <v>77</v>
      </c>
      <c r="F36" s="100"/>
      <c r="G36" s="100"/>
      <c r="H36" s="100"/>
      <c r="I36" s="100"/>
    </row>
    <row r="37" s="87" customFormat="1" ht="46" customHeight="1" spans="1:9">
      <c r="A37" s="1">
        <v>36</v>
      </c>
      <c r="B37" s="2" t="s">
        <v>127</v>
      </c>
      <c r="C37" s="2" t="s">
        <v>131</v>
      </c>
      <c r="D37" s="2" t="s">
        <v>62</v>
      </c>
      <c r="E37" s="99" t="s">
        <v>77</v>
      </c>
      <c r="F37" s="100"/>
      <c r="G37" s="100"/>
      <c r="H37" s="100"/>
      <c r="I37" s="100"/>
    </row>
    <row r="38" s="87" customFormat="1" ht="46" customHeight="1" spans="1:9">
      <c r="A38" s="1">
        <v>37</v>
      </c>
      <c r="B38" s="2" t="s">
        <v>127</v>
      </c>
      <c r="C38" s="2" t="s">
        <v>132</v>
      </c>
      <c r="D38" s="2" t="s">
        <v>62</v>
      </c>
      <c r="E38" s="99" t="s">
        <v>77</v>
      </c>
      <c r="F38" s="100"/>
      <c r="G38" s="100"/>
      <c r="H38" s="100"/>
      <c r="I38" s="100"/>
    </row>
    <row r="39" s="87" customFormat="1" ht="46" customHeight="1" spans="1:9">
      <c r="A39" s="1">
        <v>38</v>
      </c>
      <c r="B39" s="2" t="s">
        <v>127</v>
      </c>
      <c r="C39" s="2" t="s">
        <v>133</v>
      </c>
      <c r="D39" s="2" t="s">
        <v>90</v>
      </c>
      <c r="E39" s="99" t="s">
        <v>94</v>
      </c>
      <c r="F39" s="100"/>
      <c r="G39" s="100"/>
      <c r="H39" s="100"/>
      <c r="I39" s="100"/>
    </row>
    <row r="40" s="88" customFormat="1" ht="46" customHeight="1" spans="1:9">
      <c r="A40" s="1">
        <v>39</v>
      </c>
      <c r="B40" s="4" t="s">
        <v>134</v>
      </c>
      <c r="C40" s="4" t="s">
        <v>135</v>
      </c>
      <c r="D40" s="4" t="s">
        <v>62</v>
      </c>
      <c r="E40" s="99" t="s">
        <v>94</v>
      </c>
      <c r="F40" s="105"/>
      <c r="G40" s="105"/>
      <c r="H40" s="105"/>
      <c r="I40" s="105"/>
    </row>
    <row r="41" s="83" customFormat="1" ht="46" customHeight="1" spans="1:9">
      <c r="A41" s="1">
        <v>40</v>
      </c>
      <c r="B41" s="2" t="s">
        <v>136</v>
      </c>
      <c r="C41" s="2" t="s">
        <v>137</v>
      </c>
      <c r="D41" s="2" t="s">
        <v>90</v>
      </c>
      <c r="E41" s="99" t="s">
        <v>94</v>
      </c>
      <c r="F41" s="100"/>
      <c r="G41" s="100"/>
      <c r="H41" s="100"/>
      <c r="I41" s="100"/>
    </row>
    <row r="42" s="83" customFormat="1" ht="46" customHeight="1" spans="1:9">
      <c r="A42" s="1">
        <v>41</v>
      </c>
      <c r="B42" s="2" t="s">
        <v>136</v>
      </c>
      <c r="C42" s="2" t="s">
        <v>138</v>
      </c>
      <c r="D42" s="2" t="s">
        <v>62</v>
      </c>
      <c r="E42" s="99" t="s">
        <v>77</v>
      </c>
      <c r="F42" s="100"/>
      <c r="G42" s="100"/>
      <c r="H42" s="100"/>
      <c r="I42" s="100"/>
    </row>
    <row r="43" s="83" customFormat="1" ht="46" customHeight="1" spans="1:9">
      <c r="A43" s="1">
        <v>42</v>
      </c>
      <c r="B43" s="2" t="s">
        <v>136</v>
      </c>
      <c r="C43" s="2" t="s">
        <v>139</v>
      </c>
      <c r="D43" s="2" t="s">
        <v>62</v>
      </c>
      <c r="E43" s="99" t="s">
        <v>94</v>
      </c>
      <c r="F43" s="100"/>
      <c r="G43" s="100"/>
      <c r="H43" s="100"/>
      <c r="I43" s="100"/>
    </row>
    <row r="44" s="83" customFormat="1" ht="46" customHeight="1" spans="1:9">
      <c r="A44" s="1">
        <v>43</v>
      </c>
      <c r="B44" s="2" t="s">
        <v>13</v>
      </c>
      <c r="C44" s="2" t="s">
        <v>140</v>
      </c>
      <c r="D44" s="2" t="s">
        <v>90</v>
      </c>
      <c r="E44" s="99" t="s">
        <v>94</v>
      </c>
      <c r="F44" s="100"/>
      <c r="G44" s="100"/>
      <c r="H44" s="100"/>
      <c r="I44" s="100"/>
    </row>
    <row r="45" s="83" customFormat="1" ht="46" customHeight="1" spans="1:9">
      <c r="A45" s="1">
        <v>44</v>
      </c>
      <c r="B45" s="2" t="s">
        <v>13</v>
      </c>
      <c r="C45" s="2" t="s">
        <v>15</v>
      </c>
      <c r="D45" s="2" t="s">
        <v>62</v>
      </c>
      <c r="E45" s="99" t="s">
        <v>94</v>
      </c>
      <c r="F45" s="100"/>
      <c r="G45" s="100"/>
      <c r="H45" s="100"/>
      <c r="I45" s="100"/>
    </row>
    <row r="46" s="83" customFormat="1" ht="46" customHeight="1" spans="1:9">
      <c r="A46" s="1">
        <v>45</v>
      </c>
      <c r="B46" s="2" t="s">
        <v>13</v>
      </c>
      <c r="C46" s="2" t="s">
        <v>141</v>
      </c>
      <c r="D46" s="2" t="s">
        <v>90</v>
      </c>
      <c r="E46" s="99" t="s">
        <v>94</v>
      </c>
      <c r="F46" s="100"/>
      <c r="G46" s="100"/>
      <c r="H46" s="100"/>
      <c r="I46" s="100"/>
    </row>
    <row r="47" s="83" customFormat="1" ht="46" customHeight="1" spans="1:9">
      <c r="A47" s="1">
        <v>46</v>
      </c>
      <c r="B47" s="2" t="s">
        <v>13</v>
      </c>
      <c r="C47" s="2" t="s">
        <v>14</v>
      </c>
      <c r="D47" s="2" t="s">
        <v>90</v>
      </c>
      <c r="E47" s="99" t="s">
        <v>77</v>
      </c>
      <c r="F47" s="100"/>
      <c r="G47" s="100"/>
      <c r="H47" s="100"/>
      <c r="I47" s="100"/>
    </row>
    <row r="48" s="83" customFormat="1" ht="46" customHeight="1" spans="1:9">
      <c r="A48" s="1">
        <v>47</v>
      </c>
      <c r="B48" s="2" t="s">
        <v>13</v>
      </c>
      <c r="C48" s="2" t="s">
        <v>142</v>
      </c>
      <c r="D48" s="2" t="s">
        <v>62</v>
      </c>
      <c r="E48" s="99" t="s">
        <v>94</v>
      </c>
      <c r="F48" s="100"/>
      <c r="G48" s="100"/>
      <c r="H48" s="100"/>
      <c r="I48" s="100"/>
    </row>
    <row r="49" s="83" customFormat="1" ht="46" customHeight="1" spans="1:9">
      <c r="A49" s="1">
        <v>48</v>
      </c>
      <c r="B49" s="2" t="s">
        <v>13</v>
      </c>
      <c r="C49" s="2" t="s">
        <v>143</v>
      </c>
      <c r="D49" s="2" t="s">
        <v>62</v>
      </c>
      <c r="E49" s="99" t="s">
        <v>94</v>
      </c>
      <c r="F49" s="100"/>
      <c r="G49" s="100"/>
      <c r="H49" s="100"/>
      <c r="I49" s="100"/>
    </row>
    <row r="50" s="83" customFormat="1" ht="46" customHeight="1" spans="1:9">
      <c r="A50" s="1">
        <v>49</v>
      </c>
      <c r="B50" s="2" t="s">
        <v>13</v>
      </c>
      <c r="C50" s="2" t="s">
        <v>144</v>
      </c>
      <c r="D50" s="2" t="s">
        <v>90</v>
      </c>
      <c r="E50" s="99" t="s">
        <v>94</v>
      </c>
      <c r="F50" s="100"/>
      <c r="G50" s="100"/>
      <c r="H50" s="100"/>
      <c r="I50" s="100"/>
    </row>
    <row r="51" s="83" customFormat="1" ht="46" customHeight="1" spans="1:9">
      <c r="A51" s="1">
        <v>50</v>
      </c>
      <c r="B51" s="1" t="s">
        <v>145</v>
      </c>
      <c r="C51" s="1" t="s">
        <v>146</v>
      </c>
      <c r="D51" s="1" t="s">
        <v>62</v>
      </c>
      <c r="E51" s="99" t="s">
        <v>77</v>
      </c>
      <c r="F51" s="100"/>
      <c r="G51" s="100"/>
      <c r="H51" s="100"/>
      <c r="I51" s="100"/>
    </row>
    <row r="52" s="85" customFormat="1" ht="46" customHeight="1" spans="1:9">
      <c r="A52" s="1">
        <v>51</v>
      </c>
      <c r="B52" s="1" t="s">
        <v>145</v>
      </c>
      <c r="C52" s="1" t="s">
        <v>147</v>
      </c>
      <c r="D52" s="1" t="s">
        <v>62</v>
      </c>
      <c r="E52" s="99" t="s">
        <v>94</v>
      </c>
      <c r="F52" s="100"/>
      <c r="G52" s="100"/>
      <c r="H52" s="100"/>
      <c r="I52" s="100"/>
    </row>
    <row r="53" s="83" customFormat="1" ht="46" customHeight="1" spans="1:9">
      <c r="A53" s="1">
        <v>52</v>
      </c>
      <c r="B53" s="5" t="s">
        <v>148</v>
      </c>
      <c r="C53" s="2" t="s">
        <v>149</v>
      </c>
      <c r="D53" s="2" t="s">
        <v>90</v>
      </c>
      <c r="E53" s="99" t="s">
        <v>94</v>
      </c>
      <c r="F53" s="100"/>
      <c r="G53" s="100"/>
      <c r="H53" s="100"/>
      <c r="I53" s="100"/>
    </row>
    <row r="54" s="83" customFormat="1" ht="46" customHeight="1" spans="1:9">
      <c r="A54" s="1">
        <v>53</v>
      </c>
      <c r="B54" s="5" t="s">
        <v>148</v>
      </c>
      <c r="C54" s="2" t="s">
        <v>150</v>
      </c>
      <c r="D54" s="2" t="s">
        <v>90</v>
      </c>
      <c r="E54" s="99" t="s">
        <v>94</v>
      </c>
      <c r="F54" s="100"/>
      <c r="G54" s="100"/>
      <c r="H54" s="100"/>
      <c r="I54" s="100"/>
    </row>
    <row r="55" s="83" customFormat="1" ht="46" customHeight="1" spans="1:9">
      <c r="A55" s="1">
        <v>54</v>
      </c>
      <c r="B55" s="5" t="s">
        <v>148</v>
      </c>
      <c r="C55" s="2" t="s">
        <v>151</v>
      </c>
      <c r="D55" s="2" t="s">
        <v>90</v>
      </c>
      <c r="E55" s="99" t="s">
        <v>77</v>
      </c>
      <c r="F55" s="100"/>
      <c r="G55" s="100"/>
      <c r="H55" s="100"/>
      <c r="I55" s="100"/>
    </row>
    <row r="56" s="83" customFormat="1" ht="46" customHeight="1" spans="1:9">
      <c r="A56" s="1">
        <v>55</v>
      </c>
      <c r="B56" s="5" t="s">
        <v>148</v>
      </c>
      <c r="C56" s="2" t="s">
        <v>152</v>
      </c>
      <c r="D56" s="2" t="s">
        <v>62</v>
      </c>
      <c r="E56" s="99" t="s">
        <v>77</v>
      </c>
      <c r="F56" s="100"/>
      <c r="G56" s="100"/>
      <c r="H56" s="100"/>
      <c r="I56" s="100"/>
    </row>
    <row r="57" s="83" customFormat="1" ht="46" customHeight="1" spans="1:9">
      <c r="A57" s="1">
        <v>56</v>
      </c>
      <c r="B57" s="5" t="s">
        <v>148</v>
      </c>
      <c r="C57" s="12" t="s">
        <v>153</v>
      </c>
      <c r="D57" s="2" t="s">
        <v>62</v>
      </c>
      <c r="E57" s="99" t="s">
        <v>94</v>
      </c>
      <c r="F57" s="100"/>
      <c r="G57" s="100"/>
      <c r="H57" s="100"/>
      <c r="I57" s="100"/>
    </row>
    <row r="58" s="83" customFormat="1" ht="46" customHeight="1" spans="1:9">
      <c r="A58" s="1">
        <v>57</v>
      </c>
      <c r="B58" s="5" t="s">
        <v>148</v>
      </c>
      <c r="C58" s="12" t="s">
        <v>154</v>
      </c>
      <c r="D58" s="2" t="s">
        <v>62</v>
      </c>
      <c r="E58" s="99" t="s">
        <v>94</v>
      </c>
      <c r="F58" s="100"/>
      <c r="G58" s="100"/>
      <c r="H58" s="100"/>
      <c r="I58" s="100"/>
    </row>
    <row r="59" s="83" customFormat="1" ht="46" customHeight="1" spans="1:9">
      <c r="A59" s="1">
        <v>58</v>
      </c>
      <c r="B59" s="5" t="s">
        <v>148</v>
      </c>
      <c r="C59" s="12" t="s">
        <v>155</v>
      </c>
      <c r="D59" s="2" t="s">
        <v>62</v>
      </c>
      <c r="E59" s="99" t="s">
        <v>94</v>
      </c>
      <c r="F59" s="100"/>
      <c r="G59" s="100"/>
      <c r="H59" s="100"/>
      <c r="I59" s="100"/>
    </row>
    <row r="60" s="83" customFormat="1" ht="46" customHeight="1" spans="1:9">
      <c r="A60" s="1">
        <v>59</v>
      </c>
      <c r="B60" s="5" t="s">
        <v>148</v>
      </c>
      <c r="C60" s="2" t="s">
        <v>156</v>
      </c>
      <c r="D60" s="2" t="s">
        <v>62</v>
      </c>
      <c r="E60" s="99" t="s">
        <v>94</v>
      </c>
      <c r="F60" s="100"/>
      <c r="G60" s="100"/>
      <c r="H60" s="100"/>
      <c r="I60" s="100"/>
    </row>
    <row r="61" s="83" customFormat="1" ht="46" customHeight="1" spans="1:9">
      <c r="A61" s="1">
        <v>60</v>
      </c>
      <c r="B61" s="5" t="s">
        <v>148</v>
      </c>
      <c r="C61" s="12" t="s">
        <v>157</v>
      </c>
      <c r="D61" s="2" t="s">
        <v>90</v>
      </c>
      <c r="E61" s="99" t="s">
        <v>94</v>
      </c>
      <c r="F61" s="100"/>
      <c r="G61" s="100"/>
      <c r="H61" s="100"/>
      <c r="I61" s="100"/>
    </row>
    <row r="62" s="83" customFormat="1" ht="46" customHeight="1" spans="1:9">
      <c r="A62" s="1">
        <v>61</v>
      </c>
      <c r="B62" s="5" t="s">
        <v>148</v>
      </c>
      <c r="C62" s="2" t="s">
        <v>158</v>
      </c>
      <c r="D62" s="2" t="s">
        <v>90</v>
      </c>
      <c r="E62" s="99" t="s">
        <v>94</v>
      </c>
      <c r="F62" s="100"/>
      <c r="G62" s="100"/>
      <c r="H62" s="100"/>
      <c r="I62" s="100"/>
    </row>
    <row r="63" s="83" customFormat="1" ht="46" customHeight="1" spans="1:9">
      <c r="A63" s="1">
        <v>62</v>
      </c>
      <c r="B63" s="5" t="s">
        <v>148</v>
      </c>
      <c r="C63" s="2" t="s">
        <v>159</v>
      </c>
      <c r="D63" s="2" t="s">
        <v>62</v>
      </c>
      <c r="E63" s="99" t="s">
        <v>94</v>
      </c>
      <c r="F63" s="100"/>
      <c r="G63" s="100"/>
      <c r="H63" s="100"/>
      <c r="I63" s="100"/>
    </row>
    <row r="64" s="83" customFormat="1" ht="46" customHeight="1" spans="1:9">
      <c r="A64" s="1">
        <v>63</v>
      </c>
      <c r="B64" s="5" t="s">
        <v>148</v>
      </c>
      <c r="C64" s="12" t="s">
        <v>160</v>
      </c>
      <c r="D64" s="2" t="s">
        <v>62</v>
      </c>
      <c r="E64" s="99" t="s">
        <v>77</v>
      </c>
      <c r="F64" s="100"/>
      <c r="G64" s="100"/>
      <c r="H64" s="100"/>
      <c r="I64" s="100"/>
    </row>
    <row r="65" s="24" customFormat="1" ht="46" customHeight="1" spans="1:9">
      <c r="A65" s="1">
        <v>64</v>
      </c>
      <c r="B65" s="6" t="s">
        <v>161</v>
      </c>
      <c r="C65" s="6" t="s">
        <v>162</v>
      </c>
      <c r="D65" s="6" t="s">
        <v>62</v>
      </c>
      <c r="E65" s="99" t="s">
        <v>77</v>
      </c>
      <c r="F65" s="106"/>
      <c r="G65" s="106"/>
      <c r="H65" s="106"/>
      <c r="I65" s="106"/>
    </row>
    <row r="66" s="83" customFormat="1" ht="46" customHeight="1" spans="1:9">
      <c r="A66" s="1">
        <v>65</v>
      </c>
      <c r="B66" s="1" t="s">
        <v>16</v>
      </c>
      <c r="C66" s="1" t="s">
        <v>163</v>
      </c>
      <c r="D66" s="1" t="s">
        <v>62</v>
      </c>
      <c r="E66" s="99" t="s">
        <v>77</v>
      </c>
      <c r="F66" s="100"/>
      <c r="G66" s="100"/>
      <c r="H66" s="100"/>
      <c r="I66" s="100"/>
    </row>
    <row r="67" s="83" customFormat="1" ht="46" customHeight="1" spans="1:9">
      <c r="A67" s="1">
        <v>66</v>
      </c>
      <c r="B67" s="1" t="s">
        <v>16</v>
      </c>
      <c r="C67" s="1" t="s">
        <v>17</v>
      </c>
      <c r="D67" s="1" t="s">
        <v>62</v>
      </c>
      <c r="E67" s="99" t="s">
        <v>94</v>
      </c>
      <c r="F67" s="100"/>
      <c r="G67" s="100"/>
      <c r="H67" s="100"/>
      <c r="I67" s="100"/>
    </row>
    <row r="68" s="83" customFormat="1" ht="46" customHeight="1" spans="1:9">
      <c r="A68" s="1">
        <v>67</v>
      </c>
      <c r="B68" s="1" t="s">
        <v>16</v>
      </c>
      <c r="C68" s="1" t="s">
        <v>164</v>
      </c>
      <c r="D68" s="1" t="s">
        <v>90</v>
      </c>
      <c r="E68" s="99" t="s">
        <v>94</v>
      </c>
      <c r="F68" s="100"/>
      <c r="G68" s="100"/>
      <c r="H68" s="100"/>
      <c r="I68" s="100"/>
    </row>
    <row r="69" s="83" customFormat="1" ht="46" customHeight="1" spans="1:9">
      <c r="A69" s="1">
        <v>68</v>
      </c>
      <c r="B69" s="1" t="s">
        <v>16</v>
      </c>
      <c r="C69" s="1" t="s">
        <v>165</v>
      </c>
      <c r="D69" s="1" t="s">
        <v>90</v>
      </c>
      <c r="E69" s="99" t="s">
        <v>94</v>
      </c>
      <c r="F69" s="100"/>
      <c r="G69" s="100"/>
      <c r="H69" s="100"/>
      <c r="I69" s="100"/>
    </row>
    <row r="70" s="83" customFormat="1" ht="46" customHeight="1" spans="1:9">
      <c r="A70" s="1">
        <v>69</v>
      </c>
      <c r="B70" s="1" t="s">
        <v>16</v>
      </c>
      <c r="C70" s="1" t="s">
        <v>166</v>
      </c>
      <c r="D70" s="1" t="s">
        <v>62</v>
      </c>
      <c r="E70" s="99" t="s">
        <v>94</v>
      </c>
      <c r="F70" s="100"/>
      <c r="G70" s="100"/>
      <c r="H70" s="100"/>
      <c r="I70" s="100"/>
    </row>
    <row r="71" s="83" customFormat="1" ht="46" customHeight="1" spans="1:9">
      <c r="A71" s="1">
        <v>70</v>
      </c>
      <c r="B71" s="1" t="s">
        <v>16</v>
      </c>
      <c r="C71" s="1" t="s">
        <v>167</v>
      </c>
      <c r="D71" s="1" t="s">
        <v>90</v>
      </c>
      <c r="E71" s="99" t="s">
        <v>94</v>
      </c>
      <c r="F71" s="100"/>
      <c r="G71" s="100"/>
      <c r="H71" s="100"/>
      <c r="I71" s="100"/>
    </row>
    <row r="72" s="83" customFormat="1" ht="46" customHeight="1" spans="1:9">
      <c r="A72" s="1">
        <v>71</v>
      </c>
      <c r="B72" s="1" t="s">
        <v>16</v>
      </c>
      <c r="C72" s="1" t="s">
        <v>168</v>
      </c>
      <c r="D72" s="1" t="s">
        <v>62</v>
      </c>
      <c r="E72" s="99" t="s">
        <v>94</v>
      </c>
      <c r="F72" s="100"/>
      <c r="G72" s="100"/>
      <c r="H72" s="100"/>
      <c r="I72" s="100"/>
    </row>
    <row r="73" s="89" customFormat="1" ht="46" customHeight="1" spans="1:9">
      <c r="A73" s="1">
        <v>72</v>
      </c>
      <c r="B73" s="1" t="s">
        <v>16</v>
      </c>
      <c r="C73" s="1" t="s">
        <v>169</v>
      </c>
      <c r="D73" s="1" t="s">
        <v>90</v>
      </c>
      <c r="E73" s="99" t="s">
        <v>94</v>
      </c>
      <c r="F73" s="107"/>
      <c r="G73" s="107"/>
      <c r="H73" s="107"/>
      <c r="I73" s="107"/>
    </row>
    <row r="74" s="83" customFormat="1" ht="46" customHeight="1" spans="1:9">
      <c r="A74" s="1">
        <v>73</v>
      </c>
      <c r="B74" s="1" t="s">
        <v>170</v>
      </c>
      <c r="C74" s="1" t="s">
        <v>171</v>
      </c>
      <c r="D74" s="1" t="s">
        <v>62</v>
      </c>
      <c r="E74" s="99" t="s">
        <v>77</v>
      </c>
      <c r="F74" s="100"/>
      <c r="G74" s="100"/>
      <c r="H74" s="100"/>
      <c r="I74" s="100"/>
    </row>
    <row r="75" s="83" customFormat="1" ht="46" customHeight="1" spans="1:9">
      <c r="A75" s="1">
        <v>74</v>
      </c>
      <c r="B75" s="2" t="s">
        <v>170</v>
      </c>
      <c r="C75" s="2" t="s">
        <v>172</v>
      </c>
      <c r="D75" s="1" t="s">
        <v>62</v>
      </c>
      <c r="E75" s="99" t="s">
        <v>77</v>
      </c>
      <c r="F75" s="100"/>
      <c r="G75" s="100"/>
      <c r="H75" s="100"/>
      <c r="I75" s="100"/>
    </row>
    <row r="76" s="86" customFormat="1" ht="46" customHeight="1" spans="1:9">
      <c r="A76" s="1">
        <v>75</v>
      </c>
      <c r="B76" s="7" t="s">
        <v>4</v>
      </c>
      <c r="C76" s="21" t="s">
        <v>173</v>
      </c>
      <c r="D76" s="21" t="s">
        <v>62</v>
      </c>
      <c r="E76" s="99" t="s">
        <v>77</v>
      </c>
      <c r="F76" s="104"/>
      <c r="G76" s="104"/>
      <c r="H76" s="104"/>
      <c r="I76" s="104"/>
    </row>
    <row r="77" s="86" customFormat="1" ht="46" customHeight="1" spans="1:9">
      <c r="A77" s="1">
        <v>76</v>
      </c>
      <c r="B77" s="7" t="s">
        <v>4</v>
      </c>
      <c r="C77" s="21" t="s">
        <v>174</v>
      </c>
      <c r="D77" s="21" t="s">
        <v>62</v>
      </c>
      <c r="E77" s="99" t="s">
        <v>77</v>
      </c>
      <c r="F77" s="104"/>
      <c r="G77" s="104"/>
      <c r="H77" s="104"/>
      <c r="I77" s="104"/>
    </row>
    <row r="78" s="86" customFormat="1" ht="46" customHeight="1" spans="1:9">
      <c r="A78" s="1">
        <v>77</v>
      </c>
      <c r="B78" s="7" t="s">
        <v>4</v>
      </c>
      <c r="C78" s="21" t="s">
        <v>175</v>
      </c>
      <c r="D78" s="21" t="s">
        <v>62</v>
      </c>
      <c r="E78" s="99" t="s">
        <v>77</v>
      </c>
      <c r="F78" s="104"/>
      <c r="G78" s="104"/>
      <c r="H78" s="104"/>
      <c r="I78" s="104"/>
    </row>
    <row r="79" s="86" customFormat="1" ht="46" customHeight="1" spans="1:9">
      <c r="A79" s="1">
        <v>78</v>
      </c>
      <c r="B79" s="8" t="s">
        <v>4</v>
      </c>
      <c r="C79" s="21" t="s">
        <v>5</v>
      </c>
      <c r="D79" s="21" t="s">
        <v>62</v>
      </c>
      <c r="E79" s="99" t="s">
        <v>94</v>
      </c>
      <c r="F79" s="104"/>
      <c r="G79" s="104"/>
      <c r="H79" s="104"/>
      <c r="I79" s="104"/>
    </row>
    <row r="80" s="86" customFormat="1" ht="46" customHeight="1" spans="1:9">
      <c r="A80" s="1">
        <v>79</v>
      </c>
      <c r="B80" s="7" t="s">
        <v>4</v>
      </c>
      <c r="C80" s="21" t="s">
        <v>176</v>
      </c>
      <c r="D80" s="21" t="s">
        <v>62</v>
      </c>
      <c r="E80" s="99" t="s">
        <v>94</v>
      </c>
      <c r="F80" s="104"/>
      <c r="G80" s="104"/>
      <c r="H80" s="104"/>
      <c r="I80" s="104"/>
    </row>
    <row r="81" s="90" customFormat="1" ht="46" customHeight="1" spans="1:9">
      <c r="A81" s="1">
        <v>80</v>
      </c>
      <c r="B81" s="108" t="s">
        <v>4</v>
      </c>
      <c r="C81" s="109" t="s">
        <v>177</v>
      </c>
      <c r="D81" s="109" t="s">
        <v>62</v>
      </c>
      <c r="E81" s="99" t="s">
        <v>94</v>
      </c>
      <c r="F81" s="110"/>
      <c r="G81" s="110"/>
      <c r="H81" s="110"/>
      <c r="I81" s="110"/>
    </row>
    <row r="82" s="90" customFormat="1" ht="46" customHeight="1" spans="1:9">
      <c r="A82" s="1">
        <v>81</v>
      </c>
      <c r="B82" s="108" t="s">
        <v>4</v>
      </c>
      <c r="C82" s="109" t="s">
        <v>178</v>
      </c>
      <c r="D82" s="109" t="s">
        <v>179</v>
      </c>
      <c r="E82" s="99" t="s">
        <v>94</v>
      </c>
      <c r="F82" s="110"/>
      <c r="G82" s="110"/>
      <c r="H82" s="110"/>
      <c r="I82" s="110"/>
    </row>
    <row r="83" s="83" customFormat="1" ht="46" customHeight="1" spans="1:9">
      <c r="A83" s="1">
        <v>82</v>
      </c>
      <c r="B83" s="2" t="s">
        <v>180</v>
      </c>
      <c r="C83" s="2" t="s">
        <v>181</v>
      </c>
      <c r="D83" s="2" t="s">
        <v>62</v>
      </c>
      <c r="E83" s="99" t="s">
        <v>77</v>
      </c>
      <c r="F83" s="100"/>
      <c r="G83" s="100"/>
      <c r="H83" s="100"/>
      <c r="I83" s="100"/>
    </row>
    <row r="84" s="83" customFormat="1" ht="46" customHeight="1" spans="1:9">
      <c r="A84" s="1">
        <v>83</v>
      </c>
      <c r="B84" s="2" t="s">
        <v>180</v>
      </c>
      <c r="C84" s="2" t="s">
        <v>182</v>
      </c>
      <c r="D84" s="2" t="s">
        <v>62</v>
      </c>
      <c r="E84" s="99" t="s">
        <v>77</v>
      </c>
      <c r="F84" s="100"/>
      <c r="G84" s="100"/>
      <c r="H84" s="100"/>
      <c r="I84" s="100"/>
    </row>
    <row r="85" s="83" customFormat="1" ht="46" customHeight="1" spans="1:9">
      <c r="A85" s="1">
        <v>84</v>
      </c>
      <c r="B85" s="2" t="s">
        <v>180</v>
      </c>
      <c r="C85" s="2" t="s">
        <v>183</v>
      </c>
      <c r="D85" s="2" t="s">
        <v>62</v>
      </c>
      <c r="E85" s="99" t="s">
        <v>77</v>
      </c>
      <c r="F85" s="100"/>
      <c r="G85" s="100"/>
      <c r="H85" s="100"/>
      <c r="I85" s="100"/>
    </row>
    <row r="86" s="83" customFormat="1" ht="46" customHeight="1" spans="1:9">
      <c r="A86" s="1">
        <v>85</v>
      </c>
      <c r="B86" s="2" t="s">
        <v>180</v>
      </c>
      <c r="C86" s="2" t="s">
        <v>184</v>
      </c>
      <c r="D86" s="2" t="s">
        <v>62</v>
      </c>
      <c r="E86" s="99" t="s">
        <v>77</v>
      </c>
      <c r="F86" s="100"/>
      <c r="G86" s="100"/>
      <c r="H86" s="100"/>
      <c r="I86" s="100"/>
    </row>
    <row r="87" s="83" customFormat="1" ht="46" customHeight="1" spans="1:9">
      <c r="A87" s="1">
        <v>86</v>
      </c>
      <c r="B87" s="2" t="s">
        <v>185</v>
      </c>
      <c r="C87" s="2" t="s">
        <v>186</v>
      </c>
      <c r="D87" s="2" t="s">
        <v>90</v>
      </c>
      <c r="E87" s="99" t="s">
        <v>94</v>
      </c>
      <c r="F87" s="100"/>
      <c r="G87" s="100"/>
      <c r="H87" s="100"/>
      <c r="I87" s="100"/>
    </row>
    <row r="88" s="83" customFormat="1" ht="46" customHeight="1" spans="1:9">
      <c r="A88" s="1">
        <v>87</v>
      </c>
      <c r="B88" s="2" t="s">
        <v>185</v>
      </c>
      <c r="C88" s="2" t="s">
        <v>187</v>
      </c>
      <c r="D88" s="2" t="s">
        <v>90</v>
      </c>
      <c r="E88" s="99" t="s">
        <v>77</v>
      </c>
      <c r="F88" s="100"/>
      <c r="G88" s="100"/>
      <c r="H88" s="100"/>
      <c r="I88" s="100"/>
    </row>
    <row r="89" s="83" customFormat="1" ht="46" customHeight="1" spans="1:9">
      <c r="A89" s="1">
        <v>88</v>
      </c>
      <c r="B89" s="1" t="s">
        <v>188</v>
      </c>
      <c r="C89" s="1" t="s">
        <v>189</v>
      </c>
      <c r="D89" s="1" t="s">
        <v>62</v>
      </c>
      <c r="E89" s="99" t="s">
        <v>94</v>
      </c>
      <c r="F89" s="100"/>
      <c r="G89" s="100"/>
      <c r="H89" s="100"/>
      <c r="I89" s="100"/>
    </row>
    <row r="90" s="83" customFormat="1" ht="46" customHeight="1" spans="1:9">
      <c r="A90" s="1">
        <v>89</v>
      </c>
      <c r="B90" s="1" t="s">
        <v>188</v>
      </c>
      <c r="C90" s="1" t="s">
        <v>190</v>
      </c>
      <c r="D90" s="1" t="s">
        <v>62</v>
      </c>
      <c r="E90" s="99" t="s">
        <v>94</v>
      </c>
      <c r="F90" s="100"/>
      <c r="G90" s="100"/>
      <c r="H90" s="100"/>
      <c r="I90" s="100"/>
    </row>
    <row r="91" s="83" customFormat="1" ht="46" customHeight="1" spans="1:9">
      <c r="A91" s="1">
        <v>90</v>
      </c>
      <c r="B91" s="1" t="s">
        <v>188</v>
      </c>
      <c r="C91" s="1" t="s">
        <v>191</v>
      </c>
      <c r="D91" s="1" t="s">
        <v>90</v>
      </c>
      <c r="E91" s="99" t="s">
        <v>94</v>
      </c>
      <c r="F91" s="100"/>
      <c r="G91" s="100"/>
      <c r="H91" s="100"/>
      <c r="I91" s="100"/>
    </row>
    <row r="92" s="83" customFormat="1" ht="46" customHeight="1" spans="1:9">
      <c r="A92" s="1">
        <v>91</v>
      </c>
      <c r="B92" s="1" t="s">
        <v>188</v>
      </c>
      <c r="C92" s="1" t="s">
        <v>192</v>
      </c>
      <c r="D92" s="1" t="s">
        <v>62</v>
      </c>
      <c r="E92" s="99" t="s">
        <v>77</v>
      </c>
      <c r="F92" s="100"/>
      <c r="G92" s="100"/>
      <c r="H92" s="100"/>
      <c r="I92" s="100"/>
    </row>
    <row r="93" s="91" customFormat="1" ht="46" customHeight="1" spans="1:9">
      <c r="A93" s="1">
        <v>92</v>
      </c>
      <c r="B93" s="2" t="s">
        <v>193</v>
      </c>
      <c r="C93" s="2" t="s">
        <v>194</v>
      </c>
      <c r="D93" s="2" t="s">
        <v>62</v>
      </c>
      <c r="E93" s="99" t="s">
        <v>94</v>
      </c>
      <c r="F93" s="7"/>
      <c r="G93" s="7"/>
      <c r="H93" s="7"/>
      <c r="I93" s="7"/>
    </row>
    <row r="94" s="91" customFormat="1" ht="46" customHeight="1" spans="1:9">
      <c r="A94" s="1">
        <v>93</v>
      </c>
      <c r="B94" s="2" t="s">
        <v>193</v>
      </c>
      <c r="C94" s="2" t="s">
        <v>195</v>
      </c>
      <c r="D94" s="2" t="s">
        <v>62</v>
      </c>
      <c r="E94" s="99" t="s">
        <v>77</v>
      </c>
      <c r="F94" s="7"/>
      <c r="G94" s="7"/>
      <c r="H94" s="7"/>
      <c r="I94" s="7"/>
    </row>
    <row r="95" s="91" customFormat="1" ht="46" customHeight="1" spans="1:9">
      <c r="A95" s="1">
        <v>94</v>
      </c>
      <c r="B95" s="2" t="s">
        <v>193</v>
      </c>
      <c r="C95" s="2" t="s">
        <v>196</v>
      </c>
      <c r="D95" s="2" t="s">
        <v>62</v>
      </c>
      <c r="E95" s="99" t="s">
        <v>77</v>
      </c>
      <c r="F95" s="7"/>
      <c r="G95" s="7"/>
      <c r="H95" s="7"/>
      <c r="I95" s="7"/>
    </row>
    <row r="96" s="83" customFormat="1" ht="46" customHeight="1" spans="1:9">
      <c r="A96" s="1">
        <v>95</v>
      </c>
      <c r="B96" s="2" t="s">
        <v>197</v>
      </c>
      <c r="C96" s="2" t="s">
        <v>198</v>
      </c>
      <c r="D96" s="2" t="s">
        <v>90</v>
      </c>
      <c r="E96" s="99" t="s">
        <v>94</v>
      </c>
      <c r="F96" s="100"/>
      <c r="G96" s="100"/>
      <c r="H96" s="100"/>
      <c r="I96" s="100"/>
    </row>
    <row r="97" s="83" customFormat="1" ht="46" customHeight="1" spans="1:9">
      <c r="A97" s="1">
        <v>96</v>
      </c>
      <c r="B97" s="2" t="s">
        <v>197</v>
      </c>
      <c r="C97" s="2" t="s">
        <v>199</v>
      </c>
      <c r="D97" s="2" t="s">
        <v>62</v>
      </c>
      <c r="E97" s="99" t="s">
        <v>94</v>
      </c>
      <c r="F97" s="100"/>
      <c r="G97" s="100"/>
      <c r="H97" s="100"/>
      <c r="I97" s="100"/>
    </row>
    <row r="98" s="83" customFormat="1" ht="46" customHeight="1" spans="1:9">
      <c r="A98" s="1">
        <v>97</v>
      </c>
      <c r="B98" s="2" t="s">
        <v>197</v>
      </c>
      <c r="C98" s="2" t="s">
        <v>200</v>
      </c>
      <c r="D98" s="2" t="s">
        <v>62</v>
      </c>
      <c r="E98" s="99" t="s">
        <v>94</v>
      </c>
      <c r="F98" s="100"/>
      <c r="G98" s="100"/>
      <c r="H98" s="100"/>
      <c r="I98" s="100"/>
    </row>
    <row r="99" s="83" customFormat="1" ht="46" customHeight="1" spans="1:9">
      <c r="A99" s="1">
        <v>98</v>
      </c>
      <c r="B99" s="2" t="s">
        <v>197</v>
      </c>
      <c r="C99" s="2" t="s">
        <v>201</v>
      </c>
      <c r="D99" s="2" t="s">
        <v>62</v>
      </c>
      <c r="E99" s="99" t="s">
        <v>94</v>
      </c>
      <c r="F99" s="100"/>
      <c r="G99" s="100"/>
      <c r="H99" s="100"/>
      <c r="I99" s="100"/>
    </row>
    <row r="100" s="83" customFormat="1" ht="46" customHeight="1" spans="1:9">
      <c r="A100" s="1">
        <v>99</v>
      </c>
      <c r="B100" s="2" t="s">
        <v>7</v>
      </c>
      <c r="C100" s="2" t="s">
        <v>202</v>
      </c>
      <c r="D100" s="2" t="s">
        <v>62</v>
      </c>
      <c r="E100" s="99" t="s">
        <v>94</v>
      </c>
      <c r="F100" s="100"/>
      <c r="G100" s="100"/>
      <c r="H100" s="100"/>
      <c r="I100" s="100"/>
    </row>
    <row r="101" s="83" customFormat="1" ht="46" customHeight="1" spans="1:9">
      <c r="A101" s="1">
        <v>100</v>
      </c>
      <c r="B101" s="2" t="s">
        <v>7</v>
      </c>
      <c r="C101" s="2" t="s">
        <v>203</v>
      </c>
      <c r="D101" s="2" t="s">
        <v>62</v>
      </c>
      <c r="E101" s="99" t="s">
        <v>94</v>
      </c>
      <c r="F101" s="100"/>
      <c r="G101" s="100"/>
      <c r="H101" s="100"/>
      <c r="I101" s="100"/>
    </row>
    <row r="102" s="83" customFormat="1" ht="46" customHeight="1" spans="1:9">
      <c r="A102" s="1">
        <v>101</v>
      </c>
      <c r="B102" s="2" t="s">
        <v>7</v>
      </c>
      <c r="C102" s="2" t="s">
        <v>204</v>
      </c>
      <c r="D102" s="2" t="s">
        <v>62</v>
      </c>
      <c r="E102" s="99" t="s">
        <v>94</v>
      </c>
      <c r="F102" s="100"/>
      <c r="G102" s="100"/>
      <c r="H102" s="100"/>
      <c r="I102" s="100"/>
    </row>
    <row r="103" s="85" customFormat="1" ht="46" customHeight="1" spans="1:9">
      <c r="A103" s="1">
        <v>102</v>
      </c>
      <c r="B103" s="1" t="s">
        <v>18</v>
      </c>
      <c r="C103" s="1" t="s">
        <v>205</v>
      </c>
      <c r="D103" s="1" t="s">
        <v>62</v>
      </c>
      <c r="E103" s="99" t="s">
        <v>77</v>
      </c>
      <c r="F103" s="100"/>
      <c r="G103" s="100"/>
      <c r="H103" s="100"/>
      <c r="I103" s="100"/>
    </row>
    <row r="104" s="85" customFormat="1" ht="46" customHeight="1" spans="1:9">
      <c r="A104" s="1">
        <v>103</v>
      </c>
      <c r="B104" s="1" t="s">
        <v>18</v>
      </c>
      <c r="C104" s="1" t="s">
        <v>19</v>
      </c>
      <c r="D104" s="1" t="s">
        <v>62</v>
      </c>
      <c r="E104" s="99" t="s">
        <v>94</v>
      </c>
      <c r="F104" s="100"/>
      <c r="G104" s="100"/>
      <c r="H104" s="100"/>
      <c r="I104" s="100"/>
    </row>
    <row r="105" s="85" customFormat="1" ht="46" customHeight="1" spans="1:9">
      <c r="A105" s="1">
        <v>104</v>
      </c>
      <c r="B105" s="1" t="s">
        <v>18</v>
      </c>
      <c r="C105" s="1" t="s">
        <v>206</v>
      </c>
      <c r="D105" s="1" t="s">
        <v>62</v>
      </c>
      <c r="E105" s="99" t="s">
        <v>94</v>
      </c>
      <c r="F105" s="100"/>
      <c r="G105" s="100"/>
      <c r="H105" s="100"/>
      <c r="I105" s="100"/>
    </row>
    <row r="106" s="85" customFormat="1" ht="46" customHeight="1" spans="1:9">
      <c r="A106" s="1">
        <v>105</v>
      </c>
      <c r="B106" s="1" t="s">
        <v>18</v>
      </c>
      <c r="C106" s="1" t="s">
        <v>207</v>
      </c>
      <c r="D106" s="1" t="s">
        <v>62</v>
      </c>
      <c r="E106" s="99" t="s">
        <v>94</v>
      </c>
      <c r="F106" s="100"/>
      <c r="G106" s="100"/>
      <c r="H106" s="100"/>
      <c r="I106" s="100"/>
    </row>
    <row r="107" s="85" customFormat="1" ht="46" customHeight="1" spans="1:9">
      <c r="A107" s="1">
        <v>106</v>
      </c>
      <c r="B107" s="1" t="s">
        <v>18</v>
      </c>
      <c r="C107" s="1" t="s">
        <v>208</v>
      </c>
      <c r="D107" s="1" t="s">
        <v>90</v>
      </c>
      <c r="E107" s="99" t="s">
        <v>94</v>
      </c>
      <c r="F107" s="100"/>
      <c r="G107" s="100"/>
      <c r="H107" s="100"/>
      <c r="I107" s="100"/>
    </row>
    <row r="108" s="83" customFormat="1" ht="46" customHeight="1" spans="1:9">
      <c r="A108" s="1">
        <v>107</v>
      </c>
      <c r="B108" s="2" t="s">
        <v>209</v>
      </c>
      <c r="C108" s="2" t="s">
        <v>210</v>
      </c>
      <c r="D108" s="2" t="s">
        <v>62</v>
      </c>
      <c r="E108" s="99" t="s">
        <v>94</v>
      </c>
      <c r="F108" s="100"/>
      <c r="G108" s="100"/>
      <c r="H108" s="100"/>
      <c r="I108" s="100"/>
    </row>
    <row r="109" s="83" customFormat="1" ht="46" customHeight="1" spans="1:9">
      <c r="A109" s="1">
        <v>108</v>
      </c>
      <c r="B109" s="2" t="s">
        <v>209</v>
      </c>
      <c r="C109" s="2" t="s">
        <v>211</v>
      </c>
      <c r="D109" s="2" t="s">
        <v>90</v>
      </c>
      <c r="E109" s="99" t="s">
        <v>94</v>
      </c>
      <c r="F109" s="100"/>
      <c r="G109" s="100"/>
      <c r="H109" s="100"/>
      <c r="I109" s="100"/>
    </row>
    <row r="110" s="83" customFormat="1" ht="46" customHeight="1" spans="1:9">
      <c r="A110" s="1">
        <v>109</v>
      </c>
      <c r="B110" s="19" t="s">
        <v>209</v>
      </c>
      <c r="C110" s="19" t="s">
        <v>212</v>
      </c>
      <c r="D110" s="19" t="s">
        <v>62</v>
      </c>
      <c r="E110" s="99" t="s">
        <v>94</v>
      </c>
      <c r="F110" s="100"/>
      <c r="G110" s="100"/>
      <c r="H110" s="100"/>
      <c r="I110" s="100"/>
    </row>
    <row r="111" s="83" customFormat="1" ht="46" customHeight="1" spans="1:9">
      <c r="A111" s="1">
        <v>110</v>
      </c>
      <c r="B111" s="2" t="s">
        <v>209</v>
      </c>
      <c r="C111" s="2" t="s">
        <v>213</v>
      </c>
      <c r="D111" s="2" t="s">
        <v>62</v>
      </c>
      <c r="E111" s="99" t="s">
        <v>77</v>
      </c>
      <c r="F111" s="100"/>
      <c r="G111" s="100"/>
      <c r="H111" s="100"/>
      <c r="I111" s="100"/>
    </row>
    <row r="112" s="83" customFormat="1" ht="46" customHeight="1" spans="1:9">
      <c r="A112" s="1">
        <v>111</v>
      </c>
      <c r="B112" s="1" t="s">
        <v>214</v>
      </c>
      <c r="C112" s="1" t="s">
        <v>215</v>
      </c>
      <c r="D112" s="1" t="s">
        <v>90</v>
      </c>
      <c r="E112" s="99" t="s">
        <v>94</v>
      </c>
      <c r="F112" s="100"/>
      <c r="G112" s="100"/>
      <c r="H112" s="100"/>
      <c r="I112" s="100"/>
    </row>
    <row r="113" s="83" customFormat="1" ht="46" customHeight="1" spans="1:9">
      <c r="A113" s="1">
        <v>112</v>
      </c>
      <c r="B113" s="2" t="s">
        <v>216</v>
      </c>
      <c r="C113" s="2" t="s">
        <v>217</v>
      </c>
      <c r="D113" s="2" t="s">
        <v>62</v>
      </c>
      <c r="E113" s="99" t="s">
        <v>94</v>
      </c>
      <c r="F113" s="100"/>
      <c r="G113" s="100"/>
      <c r="H113" s="100"/>
      <c r="I113" s="100"/>
    </row>
    <row r="114" s="83" customFormat="1" ht="46" customHeight="1" spans="1:9">
      <c r="A114" s="1">
        <v>113</v>
      </c>
      <c r="B114" s="2" t="s">
        <v>216</v>
      </c>
      <c r="C114" s="2" t="s">
        <v>218</v>
      </c>
      <c r="D114" s="2" t="s">
        <v>62</v>
      </c>
      <c r="E114" s="99" t="s">
        <v>94</v>
      </c>
      <c r="F114" s="100"/>
      <c r="G114" s="100"/>
      <c r="H114" s="100"/>
      <c r="I114" s="100"/>
    </row>
    <row r="115" s="83" customFormat="1" ht="46" customHeight="1" spans="1:9">
      <c r="A115" s="1">
        <v>114</v>
      </c>
      <c r="B115" s="2" t="s">
        <v>219</v>
      </c>
      <c r="C115" s="2" t="s">
        <v>220</v>
      </c>
      <c r="D115" s="2" t="s">
        <v>62</v>
      </c>
      <c r="E115" s="99" t="s">
        <v>77</v>
      </c>
      <c r="F115" s="100"/>
      <c r="G115" s="100"/>
      <c r="H115" s="100"/>
      <c r="I115" s="100"/>
    </row>
    <row r="116" s="83" customFormat="1" ht="46" customHeight="1" spans="1:9">
      <c r="A116" s="1">
        <v>115</v>
      </c>
      <c r="B116" s="2" t="s">
        <v>219</v>
      </c>
      <c r="C116" s="2" t="s">
        <v>221</v>
      </c>
      <c r="D116" s="2" t="s">
        <v>90</v>
      </c>
      <c r="E116" s="99" t="s">
        <v>77</v>
      </c>
      <c r="F116" s="100"/>
      <c r="G116" s="100"/>
      <c r="H116" s="100"/>
      <c r="I116" s="100"/>
    </row>
    <row r="117" s="83" customFormat="1" ht="46" customHeight="1" spans="1:9">
      <c r="A117" s="1">
        <v>116</v>
      </c>
      <c r="B117" s="2" t="s">
        <v>219</v>
      </c>
      <c r="C117" s="2" t="s">
        <v>222</v>
      </c>
      <c r="D117" s="2" t="s">
        <v>90</v>
      </c>
      <c r="E117" s="99" t="s">
        <v>77</v>
      </c>
      <c r="F117" s="100"/>
      <c r="G117" s="100"/>
      <c r="H117" s="100"/>
      <c r="I117" s="100"/>
    </row>
    <row r="118" s="83" customFormat="1" ht="46" customHeight="1" spans="1:9">
      <c r="A118" s="1">
        <v>117</v>
      </c>
      <c r="B118" s="2" t="s">
        <v>219</v>
      </c>
      <c r="C118" s="2" t="s">
        <v>223</v>
      </c>
      <c r="D118" s="2" t="s">
        <v>90</v>
      </c>
      <c r="E118" s="99" t="s">
        <v>77</v>
      </c>
      <c r="F118" s="100"/>
      <c r="G118" s="100"/>
      <c r="H118" s="100"/>
      <c r="I118" s="100"/>
    </row>
    <row r="119" s="83" customFormat="1" ht="46" customHeight="1" spans="1:9">
      <c r="A119" s="1">
        <v>118</v>
      </c>
      <c r="B119" s="2" t="s">
        <v>219</v>
      </c>
      <c r="C119" s="2" t="s">
        <v>224</v>
      </c>
      <c r="D119" s="2" t="s">
        <v>62</v>
      </c>
      <c r="E119" s="99" t="s">
        <v>77</v>
      </c>
      <c r="F119" s="100"/>
      <c r="G119" s="100"/>
      <c r="H119" s="100"/>
      <c r="I119" s="100"/>
    </row>
    <row r="120" s="83" customFormat="1" ht="46" customHeight="1" spans="1:9">
      <c r="A120" s="1">
        <v>119</v>
      </c>
      <c r="B120" s="2" t="s">
        <v>219</v>
      </c>
      <c r="C120" s="2" t="s">
        <v>225</v>
      </c>
      <c r="D120" s="2" t="s">
        <v>62</v>
      </c>
      <c r="E120" s="99" t="s">
        <v>94</v>
      </c>
      <c r="F120" s="100"/>
      <c r="G120" s="100"/>
      <c r="H120" s="100"/>
      <c r="I120" s="100"/>
    </row>
    <row r="121" s="83" customFormat="1" ht="46" customHeight="1" spans="1:9">
      <c r="A121" s="1">
        <v>120</v>
      </c>
      <c r="B121" s="2" t="s">
        <v>226</v>
      </c>
      <c r="C121" s="2" t="s">
        <v>227</v>
      </c>
      <c r="D121" s="2" t="s">
        <v>62</v>
      </c>
      <c r="E121" s="99" t="s">
        <v>77</v>
      </c>
      <c r="F121" s="100"/>
      <c r="G121" s="100"/>
      <c r="H121" s="100"/>
      <c r="I121" s="100"/>
    </row>
    <row r="122" s="83" customFormat="1" ht="46" customHeight="1" spans="1:9">
      <c r="A122" s="1">
        <v>121</v>
      </c>
      <c r="B122" s="2" t="s">
        <v>226</v>
      </c>
      <c r="C122" s="2" t="s">
        <v>228</v>
      </c>
      <c r="D122" s="2" t="s">
        <v>62</v>
      </c>
      <c r="E122" s="99" t="s">
        <v>77</v>
      </c>
      <c r="F122" s="100"/>
      <c r="G122" s="100"/>
      <c r="H122" s="100"/>
      <c r="I122" s="100"/>
    </row>
    <row r="123" s="83" customFormat="1" ht="46" customHeight="1" spans="1:9">
      <c r="A123" s="1">
        <v>122</v>
      </c>
      <c r="B123" s="2" t="s">
        <v>229</v>
      </c>
      <c r="C123" s="2" t="s">
        <v>230</v>
      </c>
      <c r="D123" s="2" t="s">
        <v>62</v>
      </c>
      <c r="E123" s="99" t="s">
        <v>77</v>
      </c>
      <c r="F123" s="100"/>
      <c r="G123" s="100"/>
      <c r="H123" s="100"/>
      <c r="I123" s="100"/>
    </row>
    <row r="124" s="83" customFormat="1" ht="46" customHeight="1" spans="1:9">
      <c r="A124" s="1">
        <v>123</v>
      </c>
      <c r="B124" s="2" t="s">
        <v>231</v>
      </c>
      <c r="C124" s="2" t="s">
        <v>232</v>
      </c>
      <c r="D124" s="2" t="s">
        <v>62</v>
      </c>
      <c r="E124" s="99" t="s">
        <v>77</v>
      </c>
      <c r="F124" s="100"/>
      <c r="G124" s="100"/>
      <c r="H124" s="100"/>
      <c r="I124" s="100"/>
    </row>
    <row r="125" s="83" customFormat="1" ht="46" customHeight="1" spans="1:9">
      <c r="A125" s="1">
        <v>124</v>
      </c>
      <c r="B125" s="2" t="s">
        <v>231</v>
      </c>
      <c r="C125" s="2" t="s">
        <v>233</v>
      </c>
      <c r="D125" s="2" t="s">
        <v>62</v>
      </c>
      <c r="E125" s="99" t="s">
        <v>94</v>
      </c>
      <c r="F125" s="100"/>
      <c r="G125" s="100"/>
      <c r="H125" s="100"/>
      <c r="I125" s="100"/>
    </row>
    <row r="126" s="83" customFormat="1" ht="46" customHeight="1" spans="1:9">
      <c r="A126" s="1">
        <v>125</v>
      </c>
      <c r="B126" s="5" t="s">
        <v>234</v>
      </c>
      <c r="C126" s="2" t="s">
        <v>235</v>
      </c>
      <c r="D126" s="2" t="s">
        <v>90</v>
      </c>
      <c r="E126" s="99" t="s">
        <v>77</v>
      </c>
      <c r="F126" s="100"/>
      <c r="G126" s="100"/>
      <c r="H126" s="100"/>
      <c r="I126" s="100"/>
    </row>
    <row r="127" s="83" customFormat="1" ht="46" customHeight="1" spans="1:9">
      <c r="A127" s="1">
        <v>126</v>
      </c>
      <c r="B127" s="5" t="s">
        <v>234</v>
      </c>
      <c r="C127" s="2" t="s">
        <v>236</v>
      </c>
      <c r="D127" s="2" t="s">
        <v>90</v>
      </c>
      <c r="E127" s="99" t="s">
        <v>77</v>
      </c>
      <c r="F127" s="100"/>
      <c r="G127" s="100"/>
      <c r="H127" s="100"/>
      <c r="I127" s="100"/>
    </row>
    <row r="128" s="83" customFormat="1" ht="46" customHeight="1" spans="1:9">
      <c r="A128" s="1">
        <v>127</v>
      </c>
      <c r="B128" s="5" t="s">
        <v>234</v>
      </c>
      <c r="C128" s="2" t="s">
        <v>237</v>
      </c>
      <c r="D128" s="2" t="s">
        <v>62</v>
      </c>
      <c r="E128" s="99" t="s">
        <v>94</v>
      </c>
      <c r="F128" s="100"/>
      <c r="G128" s="100"/>
      <c r="H128" s="100"/>
      <c r="I128" s="100"/>
    </row>
    <row r="129" s="83" customFormat="1" ht="46" customHeight="1" spans="1:9">
      <c r="A129" s="1">
        <v>128</v>
      </c>
      <c r="B129" s="5" t="s">
        <v>238</v>
      </c>
      <c r="C129" s="2" t="s">
        <v>239</v>
      </c>
      <c r="D129" s="2" t="s">
        <v>62</v>
      </c>
      <c r="E129" s="99" t="s">
        <v>77</v>
      </c>
      <c r="F129" s="100"/>
      <c r="G129" s="100"/>
      <c r="H129" s="100"/>
      <c r="I129" s="100"/>
    </row>
    <row r="130" s="83" customFormat="1" ht="46" customHeight="1" spans="1:9">
      <c r="A130" s="1">
        <v>129</v>
      </c>
      <c r="B130" s="5" t="s">
        <v>238</v>
      </c>
      <c r="C130" s="2" t="s">
        <v>240</v>
      </c>
      <c r="D130" s="2" t="s">
        <v>62</v>
      </c>
      <c r="E130" s="99" t="s">
        <v>77</v>
      </c>
      <c r="F130" s="100"/>
      <c r="G130" s="100"/>
      <c r="H130" s="100"/>
      <c r="I130" s="100"/>
    </row>
    <row r="131" s="83" customFormat="1" ht="46" customHeight="1" spans="1:9">
      <c r="A131" s="1">
        <v>130</v>
      </c>
      <c r="B131" s="5" t="s">
        <v>238</v>
      </c>
      <c r="C131" s="2" t="s">
        <v>241</v>
      </c>
      <c r="D131" s="2" t="s">
        <v>90</v>
      </c>
      <c r="E131" s="99" t="s">
        <v>77</v>
      </c>
      <c r="F131" s="100"/>
      <c r="G131" s="100"/>
      <c r="H131" s="100"/>
      <c r="I131" s="100"/>
    </row>
    <row r="132" s="83" customFormat="1" ht="46" customHeight="1" spans="1:9">
      <c r="A132" s="1">
        <v>131</v>
      </c>
      <c r="B132" s="5" t="s">
        <v>238</v>
      </c>
      <c r="C132" s="2" t="s">
        <v>242</v>
      </c>
      <c r="D132" s="2" t="s">
        <v>62</v>
      </c>
      <c r="E132" s="99" t="s">
        <v>77</v>
      </c>
      <c r="F132" s="100"/>
      <c r="G132" s="100"/>
      <c r="H132" s="100"/>
      <c r="I132" s="100"/>
    </row>
    <row r="133" s="83" customFormat="1" ht="46" customHeight="1" spans="1:9">
      <c r="A133" s="1">
        <v>132</v>
      </c>
      <c r="B133" s="5" t="s">
        <v>238</v>
      </c>
      <c r="C133" s="2" t="s">
        <v>243</v>
      </c>
      <c r="D133" s="2" t="s">
        <v>90</v>
      </c>
      <c r="E133" s="99" t="s">
        <v>94</v>
      </c>
      <c r="F133" s="100"/>
      <c r="G133" s="100"/>
      <c r="H133" s="100"/>
      <c r="I133" s="100"/>
    </row>
    <row r="134" s="83" customFormat="1" ht="46" customHeight="1" spans="1:9">
      <c r="A134" s="1">
        <v>133</v>
      </c>
      <c r="B134" s="5" t="s">
        <v>238</v>
      </c>
      <c r="C134" s="2" t="s">
        <v>244</v>
      </c>
      <c r="D134" s="2" t="s">
        <v>90</v>
      </c>
      <c r="E134" s="99" t="s">
        <v>77</v>
      </c>
      <c r="F134" s="100"/>
      <c r="G134" s="100"/>
      <c r="H134" s="100"/>
      <c r="I134" s="100"/>
    </row>
    <row r="135" s="83" customFormat="1" ht="46" customHeight="1" spans="1:9">
      <c r="A135" s="1">
        <v>134</v>
      </c>
      <c r="B135" s="5" t="s">
        <v>238</v>
      </c>
      <c r="C135" s="2" t="s">
        <v>245</v>
      </c>
      <c r="D135" s="2" t="s">
        <v>62</v>
      </c>
      <c r="E135" s="99" t="s">
        <v>94</v>
      </c>
      <c r="F135" s="100"/>
      <c r="G135" s="100"/>
      <c r="H135" s="100"/>
      <c r="I135" s="100"/>
    </row>
    <row r="136" s="83" customFormat="1" ht="46" customHeight="1" spans="1:9">
      <c r="A136" s="1">
        <v>135</v>
      </c>
      <c r="B136" s="5" t="s">
        <v>238</v>
      </c>
      <c r="C136" s="2" t="s">
        <v>246</v>
      </c>
      <c r="D136" s="2" t="s">
        <v>62</v>
      </c>
      <c r="E136" s="99" t="s">
        <v>77</v>
      </c>
      <c r="F136" s="100"/>
      <c r="G136" s="100"/>
      <c r="H136" s="100"/>
      <c r="I136" s="100"/>
    </row>
    <row r="137" s="83" customFormat="1" ht="46" customHeight="1" spans="1:9">
      <c r="A137" s="1">
        <v>136</v>
      </c>
      <c r="B137" s="5" t="s">
        <v>238</v>
      </c>
      <c r="C137" s="2" t="s">
        <v>247</v>
      </c>
      <c r="D137" s="2" t="s">
        <v>62</v>
      </c>
      <c r="E137" s="99" t="s">
        <v>77</v>
      </c>
      <c r="F137" s="100"/>
      <c r="G137" s="100"/>
      <c r="H137" s="100"/>
      <c r="I137" s="100"/>
    </row>
    <row r="138" s="83" customFormat="1" ht="46" customHeight="1" spans="1:9">
      <c r="A138" s="1">
        <v>137</v>
      </c>
      <c r="B138" s="5" t="s">
        <v>238</v>
      </c>
      <c r="C138" s="2" t="s">
        <v>248</v>
      </c>
      <c r="D138" s="2" t="s">
        <v>62</v>
      </c>
      <c r="E138" s="99" t="s">
        <v>94</v>
      </c>
      <c r="F138" s="100"/>
      <c r="G138" s="100"/>
      <c r="H138" s="100"/>
      <c r="I138" s="100"/>
    </row>
    <row r="139" s="83" customFormat="1" ht="46" customHeight="1" spans="1:9">
      <c r="A139" s="1">
        <v>138</v>
      </c>
      <c r="B139" s="111" t="s">
        <v>238</v>
      </c>
      <c r="C139" s="21" t="s">
        <v>249</v>
      </c>
      <c r="D139" s="19" t="s">
        <v>62</v>
      </c>
      <c r="E139" s="99" t="s">
        <v>94</v>
      </c>
      <c r="F139" s="100"/>
      <c r="G139" s="100"/>
      <c r="H139" s="100"/>
      <c r="I139" s="100"/>
    </row>
    <row r="140" s="86" customFormat="1" ht="46" customHeight="1" spans="1:9">
      <c r="A140" s="1">
        <v>139</v>
      </c>
      <c r="B140" s="111" t="s">
        <v>238</v>
      </c>
      <c r="C140" s="21" t="s">
        <v>250</v>
      </c>
      <c r="D140" s="19" t="s">
        <v>62</v>
      </c>
      <c r="E140" s="99" t="s">
        <v>77</v>
      </c>
      <c r="F140" s="104"/>
      <c r="G140" s="104"/>
      <c r="H140" s="104"/>
      <c r="I140" s="104"/>
    </row>
    <row r="141" s="86" customFormat="1" ht="46" customHeight="1" spans="1:9">
      <c r="A141" s="1">
        <v>140</v>
      </c>
      <c r="B141" s="111" t="s">
        <v>238</v>
      </c>
      <c r="C141" s="21" t="s">
        <v>251</v>
      </c>
      <c r="D141" s="19" t="s">
        <v>62</v>
      </c>
      <c r="E141" s="99" t="s">
        <v>77</v>
      </c>
      <c r="F141" s="104"/>
      <c r="G141" s="104"/>
      <c r="H141" s="104"/>
      <c r="I141" s="104"/>
    </row>
    <row r="142" s="83" customFormat="1" ht="46" customHeight="1" spans="1:9">
      <c r="A142" s="1">
        <v>141</v>
      </c>
      <c r="B142" s="2" t="s">
        <v>252</v>
      </c>
      <c r="C142" s="2" t="s">
        <v>253</v>
      </c>
      <c r="D142" s="2" t="s">
        <v>62</v>
      </c>
      <c r="E142" s="99" t="s">
        <v>94</v>
      </c>
      <c r="F142" s="100"/>
      <c r="G142" s="100"/>
      <c r="H142" s="115"/>
      <c r="I142" s="115"/>
    </row>
    <row r="143" s="83" customFormat="1" ht="46" customHeight="1" spans="1:9">
      <c r="A143" s="1">
        <v>142</v>
      </c>
      <c r="B143" s="2" t="s">
        <v>252</v>
      </c>
      <c r="C143" s="2" t="s">
        <v>254</v>
      </c>
      <c r="D143" s="2" t="s">
        <v>62</v>
      </c>
      <c r="E143" s="99" t="s">
        <v>94</v>
      </c>
      <c r="F143" s="100"/>
      <c r="G143" s="100"/>
      <c r="H143" s="115"/>
      <c r="I143" s="115"/>
    </row>
    <row r="144" s="83" customFormat="1" ht="46" customHeight="1" spans="1:9">
      <c r="A144" s="1">
        <v>143</v>
      </c>
      <c r="B144" s="2" t="s">
        <v>252</v>
      </c>
      <c r="C144" s="2" t="s">
        <v>255</v>
      </c>
      <c r="D144" s="2" t="s">
        <v>62</v>
      </c>
      <c r="E144" s="99" t="s">
        <v>94</v>
      </c>
      <c r="F144" s="100"/>
      <c r="G144" s="100"/>
      <c r="H144" s="115"/>
      <c r="I144" s="115"/>
    </row>
    <row r="145" s="83" customFormat="1" ht="46" customHeight="1" spans="1:9">
      <c r="A145" s="1">
        <v>144</v>
      </c>
      <c r="B145" s="1" t="s">
        <v>256</v>
      </c>
      <c r="C145" s="1" t="s">
        <v>257</v>
      </c>
      <c r="D145" s="1" t="s">
        <v>62</v>
      </c>
      <c r="E145" s="99" t="s">
        <v>77</v>
      </c>
      <c r="F145" s="100"/>
      <c r="G145" s="100"/>
      <c r="H145" s="100"/>
      <c r="I145" s="100"/>
    </row>
    <row r="146" s="83" customFormat="1" ht="46" customHeight="1" spans="1:9">
      <c r="A146" s="1">
        <v>145</v>
      </c>
      <c r="B146" s="1" t="s">
        <v>256</v>
      </c>
      <c r="C146" s="1" t="s">
        <v>258</v>
      </c>
      <c r="D146" s="1" t="s">
        <v>62</v>
      </c>
      <c r="E146" s="99" t="s">
        <v>77</v>
      </c>
      <c r="F146" s="100"/>
      <c r="G146" s="100"/>
      <c r="H146" s="100"/>
      <c r="I146" s="100"/>
    </row>
    <row r="147" s="83" customFormat="1" ht="46" customHeight="1" spans="1:9">
      <c r="A147" s="1">
        <v>146</v>
      </c>
      <c r="B147" s="1" t="s">
        <v>259</v>
      </c>
      <c r="C147" s="1" t="s">
        <v>260</v>
      </c>
      <c r="D147" s="1" t="s">
        <v>62</v>
      </c>
      <c r="E147" s="99" t="s">
        <v>77</v>
      </c>
      <c r="F147" s="100"/>
      <c r="G147" s="100"/>
      <c r="H147" s="100"/>
      <c r="I147" s="100"/>
    </row>
    <row r="148" s="83" customFormat="1" ht="46" customHeight="1" spans="1:9">
      <c r="A148" s="1">
        <v>147</v>
      </c>
      <c r="B148" s="1" t="s">
        <v>259</v>
      </c>
      <c r="C148" s="1" t="s">
        <v>261</v>
      </c>
      <c r="D148" s="1" t="s">
        <v>62</v>
      </c>
      <c r="E148" s="99" t="s">
        <v>77</v>
      </c>
      <c r="F148" s="100"/>
      <c r="G148" s="100"/>
      <c r="H148" s="100"/>
      <c r="I148" s="100"/>
    </row>
    <row r="149" s="83" customFormat="1" ht="46" customHeight="1" spans="1:9">
      <c r="A149" s="1">
        <v>148</v>
      </c>
      <c r="B149" s="1" t="s">
        <v>259</v>
      </c>
      <c r="C149" s="1" t="s">
        <v>262</v>
      </c>
      <c r="D149" s="1" t="s">
        <v>62</v>
      </c>
      <c r="E149" s="99" t="s">
        <v>77</v>
      </c>
      <c r="F149" s="100"/>
      <c r="G149" s="100"/>
      <c r="H149" s="100"/>
      <c r="I149" s="100"/>
    </row>
    <row r="150" s="83" customFormat="1" ht="46" customHeight="1" spans="1:9">
      <c r="A150" s="1">
        <v>149</v>
      </c>
      <c r="B150" s="1" t="s">
        <v>259</v>
      </c>
      <c r="C150" s="1" t="s">
        <v>263</v>
      </c>
      <c r="D150" s="1" t="s">
        <v>90</v>
      </c>
      <c r="E150" s="99" t="s">
        <v>77</v>
      </c>
      <c r="F150" s="100"/>
      <c r="G150" s="100"/>
      <c r="H150" s="100"/>
      <c r="I150" s="100"/>
    </row>
    <row r="151" s="83" customFormat="1" ht="46" customHeight="1" spans="1:9">
      <c r="A151" s="1">
        <v>150</v>
      </c>
      <c r="B151" s="1" t="s">
        <v>259</v>
      </c>
      <c r="C151" s="1" t="s">
        <v>264</v>
      </c>
      <c r="D151" s="1" t="s">
        <v>90</v>
      </c>
      <c r="E151" s="99" t="s">
        <v>77</v>
      </c>
      <c r="F151" s="100"/>
      <c r="G151" s="100"/>
      <c r="H151" s="100"/>
      <c r="I151" s="100"/>
    </row>
    <row r="152" s="83" customFormat="1" ht="46" customHeight="1" spans="1:9">
      <c r="A152" s="1">
        <v>151</v>
      </c>
      <c r="B152" s="1" t="s">
        <v>259</v>
      </c>
      <c r="C152" s="1" t="s">
        <v>265</v>
      </c>
      <c r="D152" s="1" t="s">
        <v>62</v>
      </c>
      <c r="E152" s="99" t="s">
        <v>77</v>
      </c>
      <c r="F152" s="100"/>
      <c r="G152" s="100"/>
      <c r="H152" s="100"/>
      <c r="I152" s="100"/>
    </row>
    <row r="153" s="83" customFormat="1" ht="46" customHeight="1" spans="1:9">
      <c r="A153" s="1">
        <v>152</v>
      </c>
      <c r="B153" s="1" t="s">
        <v>259</v>
      </c>
      <c r="C153" s="1" t="s">
        <v>266</v>
      </c>
      <c r="D153" s="1" t="s">
        <v>62</v>
      </c>
      <c r="E153" s="99" t="s">
        <v>94</v>
      </c>
      <c r="F153" s="100"/>
      <c r="G153" s="100"/>
      <c r="H153" s="100"/>
      <c r="I153" s="100"/>
    </row>
    <row r="154" s="83" customFormat="1" ht="46" customHeight="1" spans="1:9">
      <c r="A154" s="1">
        <v>153</v>
      </c>
      <c r="B154" s="2" t="s">
        <v>21</v>
      </c>
      <c r="C154" s="2" t="s">
        <v>267</v>
      </c>
      <c r="D154" s="2" t="s">
        <v>62</v>
      </c>
      <c r="E154" s="99" t="s">
        <v>77</v>
      </c>
      <c r="F154" s="100"/>
      <c r="G154" s="100"/>
      <c r="H154" s="100"/>
      <c r="I154" s="100"/>
    </row>
    <row r="155" s="83" customFormat="1" ht="46" customHeight="1" spans="1:9">
      <c r="A155" s="1">
        <v>154</v>
      </c>
      <c r="B155" s="2" t="s">
        <v>21</v>
      </c>
      <c r="C155" s="2" t="s">
        <v>268</v>
      </c>
      <c r="D155" s="2" t="s">
        <v>62</v>
      </c>
      <c r="E155" s="99" t="s">
        <v>77</v>
      </c>
      <c r="F155" s="100"/>
      <c r="G155" s="100"/>
      <c r="H155" s="100"/>
      <c r="I155" s="100"/>
    </row>
    <row r="156" s="83" customFormat="1" ht="46" customHeight="1" spans="1:9">
      <c r="A156" s="1">
        <v>155</v>
      </c>
      <c r="B156" s="2" t="s">
        <v>21</v>
      </c>
      <c r="C156" s="2" t="s">
        <v>269</v>
      </c>
      <c r="D156" s="2" t="s">
        <v>62</v>
      </c>
      <c r="E156" s="99" t="s">
        <v>77</v>
      </c>
      <c r="F156" s="100"/>
      <c r="G156" s="100"/>
      <c r="H156" s="100"/>
      <c r="I156" s="100"/>
    </row>
    <row r="157" s="83" customFormat="1" ht="46" customHeight="1" spans="1:9">
      <c r="A157" s="1">
        <v>156</v>
      </c>
      <c r="B157" s="2" t="s">
        <v>21</v>
      </c>
      <c r="C157" s="2" t="s">
        <v>270</v>
      </c>
      <c r="D157" s="2" t="s">
        <v>62</v>
      </c>
      <c r="E157" s="99" t="s">
        <v>77</v>
      </c>
      <c r="F157" s="100"/>
      <c r="G157" s="100"/>
      <c r="H157" s="100"/>
      <c r="I157" s="100"/>
    </row>
    <row r="158" s="83" customFormat="1" ht="46" customHeight="1" spans="1:9">
      <c r="A158" s="1">
        <v>157</v>
      </c>
      <c r="B158" s="2" t="s">
        <v>21</v>
      </c>
      <c r="C158" s="2" t="s">
        <v>271</v>
      </c>
      <c r="D158" s="2" t="s">
        <v>62</v>
      </c>
      <c r="E158" s="99" t="s">
        <v>94</v>
      </c>
      <c r="F158" s="100"/>
      <c r="G158" s="100"/>
      <c r="H158" s="100"/>
      <c r="I158" s="100"/>
    </row>
    <row r="159" s="83" customFormat="1" ht="46" customHeight="1" spans="1:9">
      <c r="A159" s="1">
        <v>158</v>
      </c>
      <c r="B159" s="2" t="s">
        <v>272</v>
      </c>
      <c r="C159" s="2" t="s">
        <v>273</v>
      </c>
      <c r="D159" s="2" t="s">
        <v>62</v>
      </c>
      <c r="E159" s="99" t="s">
        <v>94</v>
      </c>
      <c r="F159" s="100"/>
      <c r="G159" s="100"/>
      <c r="H159" s="100"/>
      <c r="I159" s="100"/>
    </row>
    <row r="160" s="83" customFormat="1" ht="46" customHeight="1" spans="1:9">
      <c r="A160" s="1">
        <v>159</v>
      </c>
      <c r="B160" s="1" t="s">
        <v>274</v>
      </c>
      <c r="C160" s="1" t="s">
        <v>275</v>
      </c>
      <c r="D160" s="1" t="s">
        <v>62</v>
      </c>
      <c r="E160" s="99" t="s">
        <v>94</v>
      </c>
      <c r="F160" s="100"/>
      <c r="G160" s="100"/>
      <c r="H160" s="100"/>
      <c r="I160" s="100"/>
    </row>
    <row r="161" s="83" customFormat="1" ht="46" customHeight="1" spans="1:9">
      <c r="A161" s="1">
        <v>160</v>
      </c>
      <c r="B161" s="2" t="s">
        <v>274</v>
      </c>
      <c r="C161" s="2" t="s">
        <v>276</v>
      </c>
      <c r="D161" s="2" t="s">
        <v>62</v>
      </c>
      <c r="E161" s="99" t="s">
        <v>77</v>
      </c>
      <c r="F161" s="100"/>
      <c r="G161" s="100"/>
      <c r="H161" s="100"/>
      <c r="I161" s="100"/>
    </row>
    <row r="162" s="83" customFormat="1" ht="46" customHeight="1" spans="1:9">
      <c r="A162" s="1">
        <v>161</v>
      </c>
      <c r="B162" s="2" t="s">
        <v>277</v>
      </c>
      <c r="C162" s="2" t="s">
        <v>278</v>
      </c>
      <c r="D162" s="2" t="s">
        <v>90</v>
      </c>
      <c r="E162" s="99" t="s">
        <v>77</v>
      </c>
      <c r="F162" s="100"/>
      <c r="G162" s="100"/>
      <c r="H162" s="100"/>
      <c r="I162" s="100"/>
    </row>
    <row r="163" s="83" customFormat="1" ht="46" customHeight="1" spans="1:9">
      <c r="A163" s="1">
        <v>162</v>
      </c>
      <c r="B163" s="2" t="s">
        <v>279</v>
      </c>
      <c r="C163" s="2" t="s">
        <v>280</v>
      </c>
      <c r="D163" s="2" t="s">
        <v>90</v>
      </c>
      <c r="E163" s="99" t="s">
        <v>77</v>
      </c>
      <c r="F163" s="100"/>
      <c r="G163" s="100"/>
      <c r="H163" s="100"/>
      <c r="I163" s="100"/>
    </row>
    <row r="164" s="83" customFormat="1" ht="46" customHeight="1" spans="1:9">
      <c r="A164" s="1">
        <v>163</v>
      </c>
      <c r="B164" s="1" t="s">
        <v>281</v>
      </c>
      <c r="C164" s="1" t="s">
        <v>282</v>
      </c>
      <c r="D164" s="1" t="s">
        <v>90</v>
      </c>
      <c r="E164" s="99" t="s">
        <v>77</v>
      </c>
      <c r="F164" s="100"/>
      <c r="G164" s="100"/>
      <c r="H164" s="100"/>
      <c r="I164" s="100"/>
    </row>
    <row r="165" s="83" customFormat="1" ht="46" customHeight="1" spans="1:9">
      <c r="A165" s="1">
        <v>164</v>
      </c>
      <c r="B165" s="1" t="s">
        <v>281</v>
      </c>
      <c r="C165" s="1" t="s">
        <v>283</v>
      </c>
      <c r="D165" s="1" t="s">
        <v>62</v>
      </c>
      <c r="E165" s="99" t="s">
        <v>77</v>
      </c>
      <c r="F165" s="100"/>
      <c r="G165" s="100"/>
      <c r="H165" s="100"/>
      <c r="I165" s="100"/>
    </row>
    <row r="166" s="83" customFormat="1" ht="46" customHeight="1" spans="1:9">
      <c r="A166" s="1">
        <v>165</v>
      </c>
      <c r="B166" s="1" t="s">
        <v>281</v>
      </c>
      <c r="C166" s="1" t="s">
        <v>284</v>
      </c>
      <c r="D166" s="1" t="s">
        <v>90</v>
      </c>
      <c r="E166" s="99" t="s">
        <v>94</v>
      </c>
      <c r="F166" s="100"/>
      <c r="G166" s="100"/>
      <c r="H166" s="100"/>
      <c r="I166" s="100"/>
    </row>
    <row r="167" s="44" customFormat="1" ht="46" customHeight="1" spans="1:9">
      <c r="A167" s="1">
        <v>166</v>
      </c>
      <c r="B167" s="2" t="s">
        <v>285</v>
      </c>
      <c r="C167" s="1" t="s">
        <v>286</v>
      </c>
      <c r="D167" s="1" t="s">
        <v>62</v>
      </c>
      <c r="E167" s="99" t="s">
        <v>94</v>
      </c>
      <c r="F167" s="112"/>
      <c r="G167" s="112"/>
      <c r="H167" s="112"/>
      <c r="I167" s="112"/>
    </row>
    <row r="168" s="44" customFormat="1" ht="46" customHeight="1" spans="1:9">
      <c r="A168" s="1">
        <v>167</v>
      </c>
      <c r="B168" s="2" t="s">
        <v>285</v>
      </c>
      <c r="C168" s="2" t="s">
        <v>287</v>
      </c>
      <c r="D168" s="2" t="s">
        <v>62</v>
      </c>
      <c r="E168" s="99" t="s">
        <v>94</v>
      </c>
      <c r="F168" s="112"/>
      <c r="G168" s="112"/>
      <c r="H168" s="112"/>
      <c r="I168" s="112"/>
    </row>
    <row r="169" s="44" customFormat="1" ht="46" customHeight="1" spans="1:9">
      <c r="A169" s="1">
        <v>168</v>
      </c>
      <c r="B169" s="1" t="s">
        <v>285</v>
      </c>
      <c r="C169" s="1" t="s">
        <v>288</v>
      </c>
      <c r="D169" s="1" t="s">
        <v>90</v>
      </c>
      <c r="E169" s="99" t="s">
        <v>77</v>
      </c>
      <c r="F169" s="112"/>
      <c r="G169" s="112"/>
      <c r="H169" s="112"/>
      <c r="I169" s="112"/>
    </row>
    <row r="170" s="44" customFormat="1" ht="46" customHeight="1" spans="1:9">
      <c r="A170" s="1">
        <v>169</v>
      </c>
      <c r="B170" s="2" t="s">
        <v>285</v>
      </c>
      <c r="C170" s="1" t="s">
        <v>289</v>
      </c>
      <c r="D170" s="1" t="s">
        <v>62</v>
      </c>
      <c r="E170" s="99" t="s">
        <v>77</v>
      </c>
      <c r="F170" s="112"/>
      <c r="G170" s="112"/>
      <c r="H170" s="112"/>
      <c r="I170" s="112"/>
    </row>
    <row r="171" s="44" customFormat="1" ht="46" customHeight="1" spans="1:9">
      <c r="A171" s="1">
        <v>170</v>
      </c>
      <c r="B171" s="2" t="s">
        <v>285</v>
      </c>
      <c r="C171" s="2" t="s">
        <v>290</v>
      </c>
      <c r="D171" s="2" t="s">
        <v>62</v>
      </c>
      <c r="E171" s="99" t="s">
        <v>77</v>
      </c>
      <c r="F171" s="112"/>
      <c r="G171" s="112"/>
      <c r="H171" s="112"/>
      <c r="I171" s="112"/>
    </row>
    <row r="172" s="83" customFormat="1" ht="46" customHeight="1" spans="1:9">
      <c r="A172" s="1">
        <v>171</v>
      </c>
      <c r="B172" s="2" t="s">
        <v>291</v>
      </c>
      <c r="C172" s="2" t="s">
        <v>292</v>
      </c>
      <c r="D172" s="2" t="s">
        <v>90</v>
      </c>
      <c r="E172" s="99" t="s">
        <v>94</v>
      </c>
      <c r="F172" s="100"/>
      <c r="G172" s="100"/>
      <c r="H172" s="100"/>
      <c r="I172" s="100"/>
    </row>
    <row r="173" s="83" customFormat="1" ht="46" customHeight="1" spans="1:9">
      <c r="A173" s="1">
        <v>172</v>
      </c>
      <c r="B173" s="2" t="s">
        <v>291</v>
      </c>
      <c r="C173" s="2" t="s">
        <v>293</v>
      </c>
      <c r="D173" s="2" t="s">
        <v>90</v>
      </c>
      <c r="E173" s="99" t="s">
        <v>94</v>
      </c>
      <c r="F173" s="100"/>
      <c r="G173" s="100"/>
      <c r="H173" s="100"/>
      <c r="I173" s="100"/>
    </row>
    <row r="174" s="83" customFormat="1" ht="46" customHeight="1" spans="1:9">
      <c r="A174" s="1">
        <v>173</v>
      </c>
      <c r="B174" s="1" t="s">
        <v>294</v>
      </c>
      <c r="C174" s="1" t="s">
        <v>295</v>
      </c>
      <c r="D174" s="1" t="s">
        <v>62</v>
      </c>
      <c r="E174" s="99" t="s">
        <v>94</v>
      </c>
      <c r="F174" s="100"/>
      <c r="G174" s="100"/>
      <c r="H174" s="100"/>
      <c r="I174" s="100"/>
    </row>
    <row r="175" s="83" customFormat="1" ht="46" customHeight="1" spans="1:9">
      <c r="A175" s="1">
        <v>174</v>
      </c>
      <c r="B175" s="1" t="s">
        <v>294</v>
      </c>
      <c r="C175" s="1" t="s">
        <v>296</v>
      </c>
      <c r="D175" s="1" t="s">
        <v>62</v>
      </c>
      <c r="E175" s="99" t="s">
        <v>77</v>
      </c>
      <c r="F175" s="100"/>
      <c r="G175" s="100"/>
      <c r="H175" s="100"/>
      <c r="I175" s="100"/>
    </row>
    <row r="176" s="83" customFormat="1" ht="46" customHeight="1" spans="1:9">
      <c r="A176" s="1">
        <v>175</v>
      </c>
      <c r="B176" s="1" t="s">
        <v>294</v>
      </c>
      <c r="C176" s="1" t="s">
        <v>297</v>
      </c>
      <c r="D176" s="1" t="s">
        <v>90</v>
      </c>
      <c r="E176" s="99" t="s">
        <v>94</v>
      </c>
      <c r="F176" s="100"/>
      <c r="G176" s="100"/>
      <c r="H176" s="100"/>
      <c r="I176" s="100"/>
    </row>
    <row r="177" s="83" customFormat="1" ht="46" customHeight="1" spans="1:9">
      <c r="A177" s="1">
        <v>176</v>
      </c>
      <c r="B177" s="7" t="s">
        <v>298</v>
      </c>
      <c r="C177" s="2" t="s">
        <v>299</v>
      </c>
      <c r="D177" s="2" t="s">
        <v>62</v>
      </c>
      <c r="E177" s="99" t="s">
        <v>77</v>
      </c>
      <c r="F177" s="100"/>
      <c r="G177" s="100"/>
      <c r="H177" s="100"/>
      <c r="I177" s="100"/>
    </row>
    <row r="178" s="83" customFormat="1" ht="46" customHeight="1" spans="1:9">
      <c r="A178" s="1">
        <v>177</v>
      </c>
      <c r="B178" s="7" t="s">
        <v>298</v>
      </c>
      <c r="C178" s="2" t="s">
        <v>300</v>
      </c>
      <c r="D178" s="2" t="s">
        <v>62</v>
      </c>
      <c r="E178" s="99" t="s">
        <v>77</v>
      </c>
      <c r="F178" s="100"/>
      <c r="G178" s="100"/>
      <c r="H178" s="100"/>
      <c r="I178" s="100"/>
    </row>
    <row r="179" s="83" customFormat="1" ht="46" customHeight="1" spans="1:9">
      <c r="A179" s="1">
        <v>178</v>
      </c>
      <c r="B179" s="1" t="s">
        <v>294</v>
      </c>
      <c r="C179" s="1" t="s">
        <v>301</v>
      </c>
      <c r="D179" s="1" t="s">
        <v>62</v>
      </c>
      <c r="E179" s="99" t="s">
        <v>77</v>
      </c>
      <c r="F179" s="100"/>
      <c r="G179" s="100"/>
      <c r="H179" s="100"/>
      <c r="I179" s="100"/>
    </row>
    <row r="180" s="83" customFormat="1" ht="46" customHeight="1" spans="1:9">
      <c r="A180" s="1">
        <v>179</v>
      </c>
      <c r="B180" s="2" t="s">
        <v>294</v>
      </c>
      <c r="C180" s="2" t="s">
        <v>302</v>
      </c>
      <c r="D180" s="2" t="s">
        <v>62</v>
      </c>
      <c r="E180" s="99" t="s">
        <v>94</v>
      </c>
      <c r="F180" s="100"/>
      <c r="G180" s="100"/>
      <c r="H180" s="100"/>
      <c r="I180" s="100"/>
    </row>
    <row r="181" s="87" customFormat="1" ht="46" customHeight="1" spans="1:9">
      <c r="A181" s="1">
        <v>180</v>
      </c>
      <c r="B181" s="9" t="s">
        <v>303</v>
      </c>
      <c r="C181" s="2" t="s">
        <v>304</v>
      </c>
      <c r="D181" s="2" t="s">
        <v>62</v>
      </c>
      <c r="E181" s="99" t="s">
        <v>94</v>
      </c>
      <c r="F181" s="100"/>
      <c r="G181" s="100"/>
      <c r="H181" s="100"/>
      <c r="I181" s="100"/>
    </row>
    <row r="182" s="87" customFormat="1" ht="46" customHeight="1" spans="1:9">
      <c r="A182" s="1">
        <v>181</v>
      </c>
      <c r="B182" s="2" t="s">
        <v>305</v>
      </c>
      <c r="C182" s="2" t="s">
        <v>306</v>
      </c>
      <c r="D182" s="2" t="s">
        <v>62</v>
      </c>
      <c r="E182" s="99" t="s">
        <v>77</v>
      </c>
      <c r="F182" s="100"/>
      <c r="G182" s="100"/>
      <c r="H182" s="100"/>
      <c r="I182" s="100"/>
    </row>
    <row r="183" s="83" customFormat="1" ht="72" customHeight="1" spans="1:9">
      <c r="A183" s="113">
        <v>182</v>
      </c>
      <c r="B183" s="113" t="s">
        <v>170</v>
      </c>
      <c r="C183" s="113" t="s">
        <v>307</v>
      </c>
      <c r="D183" s="113" t="s">
        <v>62</v>
      </c>
      <c r="E183" s="99" t="s">
        <v>77</v>
      </c>
      <c r="F183" s="100"/>
      <c r="G183" s="100"/>
      <c r="H183" s="100"/>
      <c r="I183" s="100"/>
    </row>
    <row r="184" s="92" customFormat="1" ht="72" customHeight="1" spans="1:9">
      <c r="A184" s="113">
        <v>183</v>
      </c>
      <c r="B184" s="113" t="s">
        <v>2</v>
      </c>
      <c r="C184" s="113" t="s">
        <v>6</v>
      </c>
      <c r="D184" s="113" t="s">
        <v>62</v>
      </c>
      <c r="E184" s="99" t="s">
        <v>94</v>
      </c>
      <c r="F184" s="112"/>
      <c r="G184" s="112"/>
      <c r="H184" s="112"/>
      <c r="I184" s="112"/>
    </row>
    <row r="185" s="83" customFormat="1" ht="72" customHeight="1" spans="1:9">
      <c r="A185" s="113">
        <v>184</v>
      </c>
      <c r="B185" s="113" t="s">
        <v>308</v>
      </c>
      <c r="C185" s="113" t="s">
        <v>8</v>
      </c>
      <c r="D185" s="113" t="s">
        <v>62</v>
      </c>
      <c r="E185" s="99" t="s">
        <v>77</v>
      </c>
      <c r="F185" s="100"/>
      <c r="G185" s="100"/>
      <c r="H185" s="100"/>
      <c r="I185" s="100"/>
    </row>
    <row r="186" ht="50" customHeight="1" spans="1:9">
      <c r="A186" s="1">
        <v>185</v>
      </c>
      <c r="B186" s="2" t="s">
        <v>9</v>
      </c>
      <c r="C186" s="2" t="s">
        <v>10</v>
      </c>
      <c r="D186" s="2" t="s">
        <v>62</v>
      </c>
      <c r="E186" s="99" t="s">
        <v>94</v>
      </c>
      <c r="F186" s="114"/>
      <c r="G186" s="114"/>
      <c r="H186" s="114"/>
      <c r="I186" s="114"/>
    </row>
    <row r="187" ht="50" customHeight="1" spans="1:9">
      <c r="A187" s="1">
        <v>186</v>
      </c>
      <c r="B187" s="101" t="s">
        <v>9</v>
      </c>
      <c r="C187" s="101" t="s">
        <v>11</v>
      </c>
      <c r="D187" s="101" t="s">
        <v>90</v>
      </c>
      <c r="E187" s="99" t="s">
        <v>94</v>
      </c>
      <c r="F187" s="114"/>
      <c r="G187" s="114"/>
      <c r="H187" s="114"/>
      <c r="I187" s="114"/>
    </row>
    <row r="188" ht="50" customHeight="1" spans="1:9">
      <c r="A188" s="1">
        <v>187</v>
      </c>
      <c r="B188" s="101" t="s">
        <v>9</v>
      </c>
      <c r="C188" s="2" t="s">
        <v>12</v>
      </c>
      <c r="D188" s="2" t="s">
        <v>90</v>
      </c>
      <c r="E188" s="99" t="s">
        <v>94</v>
      </c>
      <c r="F188" s="114"/>
      <c r="G188" s="114"/>
      <c r="H188" s="114"/>
      <c r="I188" s="114"/>
    </row>
  </sheetData>
  <autoFilter ref="A1:AF188">
    <extLst/>
  </autoFilter>
  <conditionalFormatting sqref="C$1:C$1048576">
    <cfRule type="duplicateValues" dxfId="0" priority="1"/>
  </conditionalFormatting>
  <printOptions horizontalCentered="1"/>
  <pageMargins left="0.196527777777778" right="0.196527777777778" top="0.393055555555556" bottom="0.393055555555556" header="0.298611111111111" footer="0.298611111111111"/>
  <pageSetup paperSize="9" scale="80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I188"/>
  <sheetViews>
    <sheetView zoomScale="85" zoomScaleNormal="85" workbookViewId="0">
      <pane xSplit="3" ySplit="1" topLeftCell="D54" activePane="bottomRight" state="frozen"/>
      <selection/>
      <selection pane="topRight"/>
      <selection pane="bottomLeft"/>
      <selection pane="bottomRight" activeCell="L63" sqref="L63"/>
    </sheetView>
  </sheetViews>
  <sheetFormatPr defaultColWidth="9" defaultRowHeight="14.25"/>
  <cols>
    <col min="1" max="1" width="9" style="93"/>
    <col min="2" max="2" width="23.6333333333333" style="94" customWidth="1"/>
    <col min="3" max="3" width="14.4" style="93" customWidth="1"/>
    <col min="4" max="4" width="9" style="93" customWidth="1"/>
    <col min="5" max="5" width="9" style="24" customWidth="1"/>
    <col min="6" max="6" width="17.9333333333333" style="95" customWidth="1"/>
    <col min="7" max="9" width="17.9333333333333" style="57" customWidth="1"/>
  </cols>
  <sheetData>
    <row r="1" s="82" customFormat="1" ht="50" customHeight="1" spans="1:9">
      <c r="A1" s="96" t="s">
        <v>25</v>
      </c>
      <c r="B1" s="96" t="s">
        <v>0</v>
      </c>
      <c r="C1" s="96" t="s">
        <v>1</v>
      </c>
      <c r="D1" s="96" t="s">
        <v>27</v>
      </c>
      <c r="E1" s="97"/>
      <c r="F1" s="98" t="s">
        <v>309</v>
      </c>
      <c r="G1" s="98"/>
      <c r="H1" s="98"/>
      <c r="I1" s="98"/>
    </row>
    <row r="2" s="83" customFormat="1" ht="46" hidden="1" customHeight="1" spans="1:9">
      <c r="A2" s="1">
        <v>1</v>
      </c>
      <c r="B2" s="1" t="s">
        <v>88</v>
      </c>
      <c r="C2" s="1" t="s">
        <v>89</v>
      </c>
      <c r="D2" s="1" t="s">
        <v>90</v>
      </c>
      <c r="E2" s="99" t="s">
        <v>77</v>
      </c>
      <c r="F2" s="100" t="e">
        <f>VLOOKUP(C2,[4]Sheet1!$C:$C,1,0)</f>
        <v>#N/A</v>
      </c>
      <c r="G2" s="100"/>
      <c r="H2" s="100"/>
      <c r="I2" s="100"/>
    </row>
    <row r="3" s="83" customFormat="1" ht="46" hidden="1" customHeight="1" spans="1:9">
      <c r="A3" s="1">
        <v>2</v>
      </c>
      <c r="B3" s="1" t="s">
        <v>88</v>
      </c>
      <c r="C3" s="1" t="s">
        <v>91</v>
      </c>
      <c r="D3" s="1" t="s">
        <v>62</v>
      </c>
      <c r="E3" s="99" t="s">
        <v>77</v>
      </c>
      <c r="F3" s="100" t="e">
        <f>VLOOKUP(C3,[4]Sheet1!$C:$C,1,0)</f>
        <v>#N/A</v>
      </c>
      <c r="G3" s="100"/>
      <c r="H3" s="100"/>
      <c r="I3" s="100"/>
    </row>
    <row r="4" s="84" customFormat="1" ht="46" customHeight="1" spans="1:9">
      <c r="A4" s="1">
        <v>3</v>
      </c>
      <c r="B4" s="2" t="s">
        <v>92</v>
      </c>
      <c r="C4" s="2" t="s">
        <v>93</v>
      </c>
      <c r="D4" s="2" t="s">
        <v>62</v>
      </c>
      <c r="E4" s="16" t="s">
        <v>94</v>
      </c>
      <c r="F4" s="7" t="e">
        <f>VLOOKUP(C4,[4]Sheet1!$C:$C,1,0)</f>
        <v>#N/A</v>
      </c>
      <c r="G4" s="100"/>
      <c r="H4" s="100"/>
      <c r="I4" s="100"/>
    </row>
    <row r="5" s="84" customFormat="1" ht="46" customHeight="1" spans="1:9">
      <c r="A5" s="1">
        <v>4</v>
      </c>
      <c r="B5" s="2" t="s">
        <v>92</v>
      </c>
      <c r="C5" s="2" t="s">
        <v>95</v>
      </c>
      <c r="D5" s="2" t="s">
        <v>62</v>
      </c>
      <c r="E5" s="16" t="s">
        <v>94</v>
      </c>
      <c r="F5" s="7" t="e">
        <f>VLOOKUP(C5,[4]Sheet1!$C:$C,1,0)</f>
        <v>#N/A</v>
      </c>
      <c r="G5" s="100"/>
      <c r="H5" s="100"/>
      <c r="I5" s="100"/>
    </row>
    <row r="6" s="84" customFormat="1" ht="46" hidden="1" customHeight="1" spans="1:9">
      <c r="A6" s="1">
        <v>5</v>
      </c>
      <c r="B6" s="2" t="s">
        <v>92</v>
      </c>
      <c r="C6" s="2" t="s">
        <v>96</v>
      </c>
      <c r="D6" s="2" t="s">
        <v>90</v>
      </c>
      <c r="E6" s="99" t="s">
        <v>77</v>
      </c>
      <c r="F6" s="100" t="e">
        <f>VLOOKUP(C6,[4]Sheet1!$C:$C,1,0)</f>
        <v>#N/A</v>
      </c>
      <c r="G6" s="100"/>
      <c r="H6" s="100"/>
      <c r="I6" s="100"/>
    </row>
    <row r="7" s="84" customFormat="1" ht="46" hidden="1" customHeight="1" spans="1:9">
      <c r="A7" s="1">
        <v>6</v>
      </c>
      <c r="B7" s="2" t="s">
        <v>92</v>
      </c>
      <c r="C7" s="2" t="s">
        <v>97</v>
      </c>
      <c r="D7" s="2" t="s">
        <v>62</v>
      </c>
      <c r="E7" s="99" t="s">
        <v>77</v>
      </c>
      <c r="F7" s="100" t="e">
        <f>VLOOKUP(C7,[4]Sheet1!$C:$C,1,0)</f>
        <v>#N/A</v>
      </c>
      <c r="G7" s="100"/>
      <c r="H7" s="100"/>
      <c r="I7" s="100"/>
    </row>
    <row r="8" s="83" customFormat="1" ht="46" hidden="1" customHeight="1" spans="1:9">
      <c r="A8" s="1">
        <v>7</v>
      </c>
      <c r="B8" s="2" t="s">
        <v>98</v>
      </c>
      <c r="C8" s="2" t="s">
        <v>99</v>
      </c>
      <c r="D8" s="2" t="s">
        <v>62</v>
      </c>
      <c r="E8" s="16" t="s">
        <v>94</v>
      </c>
      <c r="F8" s="7" t="str">
        <f>VLOOKUP(C8,[4]Sheet1!$C:$C,1,0)</f>
        <v>赵涌泉</v>
      </c>
      <c r="G8" s="100"/>
      <c r="H8" s="100"/>
      <c r="I8" s="100"/>
    </row>
    <row r="9" s="83" customFormat="1" ht="46" hidden="1" customHeight="1" spans="1:9">
      <c r="A9" s="1">
        <v>8</v>
      </c>
      <c r="B9" s="101" t="s">
        <v>98</v>
      </c>
      <c r="C9" s="101" t="s">
        <v>100</v>
      </c>
      <c r="D9" s="101" t="s">
        <v>62</v>
      </c>
      <c r="E9" s="16" t="s">
        <v>94</v>
      </c>
      <c r="F9" s="7" t="str">
        <f>VLOOKUP(C9,[4]Sheet1!$C:$C,1,0)</f>
        <v>胡鹏鹏</v>
      </c>
      <c r="G9" s="100"/>
      <c r="H9" s="100"/>
      <c r="I9" s="100"/>
    </row>
    <row r="10" s="83" customFormat="1" ht="46" hidden="1" customHeight="1" spans="1:9">
      <c r="A10" s="1">
        <v>9</v>
      </c>
      <c r="B10" s="101" t="s">
        <v>98</v>
      </c>
      <c r="C10" s="101" t="s">
        <v>310</v>
      </c>
      <c r="D10" s="101" t="s">
        <v>62</v>
      </c>
      <c r="E10" s="16" t="s">
        <v>94</v>
      </c>
      <c r="F10" s="7" t="str">
        <f>VLOOKUP(C10,[4]Sheet1!$C:$C,1,0)</f>
        <v>江俊翔</v>
      </c>
      <c r="G10" s="100"/>
      <c r="H10" s="100"/>
      <c r="I10" s="100"/>
    </row>
    <row r="11" s="83" customFormat="1" ht="46" hidden="1" customHeight="1" spans="1:9">
      <c r="A11" s="1">
        <v>10</v>
      </c>
      <c r="B11" s="101" t="s">
        <v>98</v>
      </c>
      <c r="C11" s="2" t="s">
        <v>102</v>
      </c>
      <c r="D11" s="2" t="s">
        <v>90</v>
      </c>
      <c r="E11" s="99" t="s">
        <v>77</v>
      </c>
      <c r="F11" s="100" t="e">
        <f>VLOOKUP(C11,[4]Sheet1!$C:$C,1,0)</f>
        <v>#N/A</v>
      </c>
      <c r="G11" s="100"/>
      <c r="H11" s="100"/>
      <c r="I11" s="100"/>
    </row>
    <row r="12" s="85" customFormat="1" ht="46" hidden="1" customHeight="1" spans="1:9">
      <c r="A12" s="1">
        <v>11</v>
      </c>
      <c r="B12" s="1" t="s">
        <v>2</v>
      </c>
      <c r="C12" s="1" t="s">
        <v>103</v>
      </c>
      <c r="D12" s="1" t="s">
        <v>90</v>
      </c>
      <c r="E12" s="99" t="s">
        <v>77</v>
      </c>
      <c r="F12" s="100" t="e">
        <f>VLOOKUP(C12,[4]Sheet1!$C:$C,1,0)</f>
        <v>#N/A</v>
      </c>
      <c r="G12" s="100"/>
      <c r="H12" s="100"/>
      <c r="I12" s="100"/>
    </row>
    <row r="13" s="85" customFormat="1" ht="46" hidden="1" customHeight="1" spans="1:9">
      <c r="A13" s="1">
        <v>12</v>
      </c>
      <c r="B13" s="1" t="s">
        <v>2</v>
      </c>
      <c r="C13" s="1" t="s">
        <v>104</v>
      </c>
      <c r="D13" s="1" t="s">
        <v>62</v>
      </c>
      <c r="E13" s="99" t="s">
        <v>77</v>
      </c>
      <c r="F13" s="100" t="e">
        <f>VLOOKUP(C13,[4]Sheet1!$C:$C,1,0)</f>
        <v>#N/A</v>
      </c>
      <c r="G13" s="100"/>
      <c r="H13" s="100"/>
      <c r="I13" s="100"/>
    </row>
    <row r="14" s="85" customFormat="1" ht="46" hidden="1" customHeight="1" spans="1:9">
      <c r="A14" s="1">
        <v>13</v>
      </c>
      <c r="B14" s="1" t="s">
        <v>2</v>
      </c>
      <c r="C14" s="1" t="s">
        <v>105</v>
      </c>
      <c r="D14" s="1" t="s">
        <v>62</v>
      </c>
      <c r="E14" s="16" t="s">
        <v>94</v>
      </c>
      <c r="F14" s="7" t="str">
        <f>VLOOKUP(C14,[4]Sheet1!$C:$C,1,0)</f>
        <v>李炎桐</v>
      </c>
      <c r="G14" s="100"/>
      <c r="H14" s="100"/>
      <c r="I14" s="100"/>
    </row>
    <row r="15" s="85" customFormat="1" ht="46" hidden="1" customHeight="1" spans="1:9">
      <c r="A15" s="1">
        <v>14</v>
      </c>
      <c r="B15" s="2" t="s">
        <v>2</v>
      </c>
      <c r="C15" s="2" t="s">
        <v>106</v>
      </c>
      <c r="D15" s="2" t="s">
        <v>62</v>
      </c>
      <c r="E15" s="16" t="s">
        <v>94</v>
      </c>
      <c r="F15" s="7" t="str">
        <f>VLOOKUP(C15,[4]Sheet1!$C:$C,1,0)</f>
        <v>李政桐</v>
      </c>
      <c r="G15" s="100"/>
      <c r="H15" s="100"/>
      <c r="I15" s="100"/>
    </row>
    <row r="16" s="85" customFormat="1" ht="46" hidden="1" customHeight="1" spans="1:9">
      <c r="A16" s="1">
        <v>15</v>
      </c>
      <c r="B16" s="102" t="s">
        <v>2</v>
      </c>
      <c r="C16" s="102" t="s">
        <v>107</v>
      </c>
      <c r="D16" s="102" t="s">
        <v>62</v>
      </c>
      <c r="E16" s="99" t="s">
        <v>77</v>
      </c>
      <c r="F16" s="100" t="e">
        <f>VLOOKUP(C16,[4]Sheet1!$C:$C,1,0)</f>
        <v>#N/A</v>
      </c>
      <c r="G16" s="100"/>
      <c r="H16" s="100"/>
      <c r="I16" s="100"/>
    </row>
    <row r="17" s="85" customFormat="1" ht="46" hidden="1" customHeight="1" spans="1:9">
      <c r="A17" s="1">
        <v>16</v>
      </c>
      <c r="B17" s="1" t="s">
        <v>2</v>
      </c>
      <c r="C17" s="1" t="s">
        <v>108</v>
      </c>
      <c r="D17" s="1" t="s">
        <v>90</v>
      </c>
      <c r="E17" s="16" t="s">
        <v>94</v>
      </c>
      <c r="F17" s="7" t="str">
        <f>VLOOKUP(C17,[4]Sheet1!$C:$C,1,0)</f>
        <v>杨铭</v>
      </c>
      <c r="G17" s="100"/>
      <c r="H17" s="100"/>
      <c r="I17" s="100"/>
    </row>
    <row r="18" s="85" customFormat="1" ht="46" hidden="1" customHeight="1" spans="1:9">
      <c r="A18" s="1">
        <v>17</v>
      </c>
      <c r="B18" s="1" t="s">
        <v>2</v>
      </c>
      <c r="C18" s="1" t="s">
        <v>109</v>
      </c>
      <c r="D18" s="1" t="s">
        <v>62</v>
      </c>
      <c r="E18" s="16" t="s">
        <v>94</v>
      </c>
      <c r="F18" s="7" t="str">
        <f>VLOOKUP(C18,[4]Sheet1!$C:$C,1,0)</f>
        <v>Atta Rasool</v>
      </c>
      <c r="G18" s="100"/>
      <c r="H18" s="100"/>
      <c r="I18" s="100"/>
    </row>
    <row r="19" s="85" customFormat="1" ht="46" hidden="1" customHeight="1" spans="1:9">
      <c r="A19" s="1">
        <v>18</v>
      </c>
      <c r="B19" s="1" t="s">
        <v>2</v>
      </c>
      <c r="C19" s="1" t="s">
        <v>110</v>
      </c>
      <c r="D19" s="1" t="s">
        <v>62</v>
      </c>
      <c r="E19" s="16" t="s">
        <v>94</v>
      </c>
      <c r="F19" s="7" t="str">
        <f>VLOOKUP(C19,[4]Sheet1!$C:$C,1,0)</f>
        <v>Muhsin Muhammed</v>
      </c>
      <c r="G19" s="100"/>
      <c r="H19" s="100"/>
      <c r="I19" s="100"/>
    </row>
    <row r="20" s="83" customFormat="1" ht="46" customHeight="1" spans="1:9">
      <c r="A20" s="1">
        <v>19</v>
      </c>
      <c r="B20" s="5" t="s">
        <v>2</v>
      </c>
      <c r="C20" s="1" t="s">
        <v>3</v>
      </c>
      <c r="D20" s="1" t="s">
        <v>62</v>
      </c>
      <c r="E20" s="16" t="s">
        <v>94</v>
      </c>
      <c r="F20" s="7" t="e">
        <f>VLOOKUP(C20,[4]Sheet1!$C:$C,1,0)</f>
        <v>#N/A</v>
      </c>
      <c r="G20" s="100"/>
      <c r="H20" s="100"/>
      <c r="I20" s="100"/>
    </row>
    <row r="21" s="83" customFormat="1" ht="46" customHeight="1" spans="1:9">
      <c r="A21" s="1">
        <v>20</v>
      </c>
      <c r="B21" s="2" t="s">
        <v>2</v>
      </c>
      <c r="C21" s="1" t="s">
        <v>111</v>
      </c>
      <c r="D21" s="1" t="s">
        <v>62</v>
      </c>
      <c r="E21" s="16" t="s">
        <v>94</v>
      </c>
      <c r="F21" s="7" t="e">
        <f>VLOOKUP(C21,[4]Sheet1!$C:$C,1,0)</f>
        <v>#N/A</v>
      </c>
      <c r="G21" s="100"/>
      <c r="H21" s="100"/>
      <c r="I21" s="100"/>
    </row>
    <row r="22" s="83" customFormat="1" ht="46" hidden="1" customHeight="1" spans="1:9">
      <c r="A22" s="1">
        <v>21</v>
      </c>
      <c r="B22" s="1" t="s">
        <v>112</v>
      </c>
      <c r="C22" s="1" t="s">
        <v>113</v>
      </c>
      <c r="D22" s="1" t="s">
        <v>62</v>
      </c>
      <c r="E22" s="16" t="s">
        <v>94</v>
      </c>
      <c r="F22" s="7" t="str">
        <f>VLOOKUP(C22,[4]Sheet1!$C:$C,1,0)</f>
        <v>周煜</v>
      </c>
      <c r="G22" s="100"/>
      <c r="H22" s="100"/>
      <c r="I22" s="100"/>
    </row>
    <row r="23" s="83" customFormat="1" ht="46" hidden="1" customHeight="1" spans="1:9">
      <c r="A23" s="1">
        <v>22</v>
      </c>
      <c r="B23" s="2" t="s">
        <v>112</v>
      </c>
      <c r="C23" s="2" t="s">
        <v>114</v>
      </c>
      <c r="D23" s="2" t="s">
        <v>62</v>
      </c>
      <c r="E23" s="99" t="s">
        <v>77</v>
      </c>
      <c r="F23" s="100" t="e">
        <f>VLOOKUP(C23,[4]Sheet1!$C:$C,1,0)</f>
        <v>#N/A</v>
      </c>
      <c r="G23" s="100"/>
      <c r="H23" s="100"/>
      <c r="I23" s="100"/>
    </row>
    <row r="24" s="83" customFormat="1" ht="46" hidden="1" customHeight="1" spans="1:9">
      <c r="A24" s="1">
        <v>23</v>
      </c>
      <c r="B24" s="2" t="s">
        <v>112</v>
      </c>
      <c r="C24" s="2" t="s">
        <v>115</v>
      </c>
      <c r="D24" s="2" t="s">
        <v>62</v>
      </c>
      <c r="E24" s="99" t="s">
        <v>77</v>
      </c>
      <c r="F24" s="100" t="e">
        <f>VLOOKUP(C24,[4]Sheet1!$C:$C,1,0)</f>
        <v>#N/A</v>
      </c>
      <c r="G24" s="100"/>
      <c r="H24" s="100"/>
      <c r="I24" s="100"/>
    </row>
    <row r="25" s="83" customFormat="1" ht="46" hidden="1" customHeight="1" spans="1:9">
      <c r="A25" s="1">
        <v>24</v>
      </c>
      <c r="B25" s="2" t="s">
        <v>112</v>
      </c>
      <c r="C25" s="2" t="s">
        <v>116</v>
      </c>
      <c r="D25" s="2" t="s">
        <v>62</v>
      </c>
      <c r="E25" s="99" t="s">
        <v>77</v>
      </c>
      <c r="F25" s="100" t="e">
        <f>VLOOKUP(C25,[4]Sheet1!$C:$C,1,0)</f>
        <v>#N/A</v>
      </c>
      <c r="G25" s="100"/>
      <c r="H25" s="100"/>
      <c r="I25" s="100"/>
    </row>
    <row r="26" s="83" customFormat="1" ht="46" hidden="1" customHeight="1" spans="1:9">
      <c r="A26" s="1">
        <v>25</v>
      </c>
      <c r="B26" s="2" t="s">
        <v>112</v>
      </c>
      <c r="C26" s="2" t="s">
        <v>117</v>
      </c>
      <c r="D26" s="2" t="s">
        <v>62</v>
      </c>
      <c r="E26" s="99" t="s">
        <v>77</v>
      </c>
      <c r="F26" s="100" t="e">
        <f>VLOOKUP(C26,[4]Sheet1!$C:$C,1,0)</f>
        <v>#N/A</v>
      </c>
      <c r="G26" s="100"/>
      <c r="H26" s="100"/>
      <c r="I26" s="100"/>
    </row>
    <row r="27" s="83" customFormat="1" ht="46" hidden="1" customHeight="1" spans="1:9">
      <c r="A27" s="1">
        <v>26</v>
      </c>
      <c r="B27" s="2" t="s">
        <v>112</v>
      </c>
      <c r="C27" s="2" t="s">
        <v>118</v>
      </c>
      <c r="D27" s="2" t="s">
        <v>62</v>
      </c>
      <c r="E27" s="16" t="s">
        <v>94</v>
      </c>
      <c r="F27" s="7" t="str">
        <f>VLOOKUP(C27,[4]Sheet1!$C:$C,1,0)</f>
        <v>张海成</v>
      </c>
      <c r="G27" s="100"/>
      <c r="H27" s="100"/>
      <c r="I27" s="100"/>
    </row>
    <row r="28" s="83" customFormat="1" ht="46" hidden="1" customHeight="1" spans="1:9">
      <c r="A28" s="1">
        <v>27</v>
      </c>
      <c r="B28" s="2" t="s">
        <v>112</v>
      </c>
      <c r="C28" s="2" t="s">
        <v>119</v>
      </c>
      <c r="D28" s="2" t="s">
        <v>62</v>
      </c>
      <c r="E28" s="16" t="s">
        <v>94</v>
      </c>
      <c r="F28" s="7" t="str">
        <f>VLOOKUP(C28,[4]Sheet1!$C:$C,1,0)</f>
        <v>周春略</v>
      </c>
      <c r="G28" s="100"/>
      <c r="H28" s="100"/>
      <c r="I28" s="100"/>
    </row>
    <row r="29" s="83" customFormat="1" ht="46" hidden="1" customHeight="1" spans="1:9">
      <c r="A29" s="1">
        <v>28</v>
      </c>
      <c r="B29" s="2" t="s">
        <v>112</v>
      </c>
      <c r="C29" s="2" t="s">
        <v>120</v>
      </c>
      <c r="D29" s="2" t="s">
        <v>62</v>
      </c>
      <c r="E29" s="16" t="s">
        <v>94</v>
      </c>
      <c r="F29" s="7" t="str">
        <f>VLOOKUP(C29,[4]Sheet1!$C:$C,1,0)</f>
        <v>梅逸文</v>
      </c>
      <c r="G29" s="100"/>
      <c r="H29" s="100"/>
      <c r="I29" s="100"/>
    </row>
    <row r="30" s="83" customFormat="1" ht="46" customHeight="1" spans="1:9">
      <c r="A30" s="1">
        <v>29</v>
      </c>
      <c r="B30" s="1" t="s">
        <v>121</v>
      </c>
      <c r="C30" s="1" t="s">
        <v>122</v>
      </c>
      <c r="D30" s="1" t="s">
        <v>62</v>
      </c>
      <c r="E30" s="16" t="s">
        <v>94</v>
      </c>
      <c r="F30" s="7" t="e">
        <f>VLOOKUP(C30,[4]Sheet1!$C:$C,1,0)</f>
        <v>#N/A</v>
      </c>
      <c r="G30" s="100"/>
      <c r="H30" s="100"/>
      <c r="I30" s="100"/>
    </row>
    <row r="31" s="86" customFormat="1" ht="46" customHeight="1" spans="1:9">
      <c r="A31" s="1">
        <v>30</v>
      </c>
      <c r="B31" s="1" t="s">
        <v>121</v>
      </c>
      <c r="C31" s="103" t="s">
        <v>123</v>
      </c>
      <c r="D31" s="103" t="s">
        <v>90</v>
      </c>
      <c r="E31" s="16" t="s">
        <v>94</v>
      </c>
      <c r="F31" s="7" t="e">
        <f>VLOOKUP(C31,[4]Sheet1!$C:$C,1,0)</f>
        <v>#N/A</v>
      </c>
      <c r="G31" s="104"/>
      <c r="H31" s="104"/>
      <c r="I31" s="104"/>
    </row>
    <row r="32" s="83" customFormat="1" ht="46" customHeight="1" spans="1:9">
      <c r="A32" s="1">
        <v>31</v>
      </c>
      <c r="B32" s="1" t="s">
        <v>121</v>
      </c>
      <c r="C32" s="1" t="s">
        <v>124</v>
      </c>
      <c r="D32" s="1" t="s">
        <v>62</v>
      </c>
      <c r="E32" s="16" t="s">
        <v>94</v>
      </c>
      <c r="F32" s="7" t="e">
        <f>VLOOKUP(C32,[4]Sheet1!$C:$C,1,0)</f>
        <v>#N/A</v>
      </c>
      <c r="G32" s="100"/>
      <c r="H32" s="100"/>
      <c r="I32" s="100"/>
    </row>
    <row r="33" s="83" customFormat="1" ht="46" hidden="1" customHeight="1" spans="1:9">
      <c r="A33" s="1">
        <v>32</v>
      </c>
      <c r="B33" s="2" t="s">
        <v>125</v>
      </c>
      <c r="C33" s="2" t="s">
        <v>126</v>
      </c>
      <c r="D33" s="2" t="s">
        <v>62</v>
      </c>
      <c r="E33" s="99" t="s">
        <v>77</v>
      </c>
      <c r="F33" s="100" t="e">
        <f>VLOOKUP(C33,[4]Sheet1!$C:$C,1,0)</f>
        <v>#N/A</v>
      </c>
      <c r="G33" s="100"/>
      <c r="H33" s="100"/>
      <c r="I33" s="100"/>
    </row>
    <row r="34" s="83" customFormat="1" ht="46" customHeight="1" spans="1:9">
      <c r="A34" s="1">
        <v>33</v>
      </c>
      <c r="B34" s="2" t="s">
        <v>127</v>
      </c>
      <c r="C34" s="2" t="s">
        <v>128</v>
      </c>
      <c r="D34" s="2" t="s">
        <v>62</v>
      </c>
      <c r="E34" s="16" t="s">
        <v>94</v>
      </c>
      <c r="F34" s="7" t="e">
        <f>VLOOKUP(C34,[4]Sheet1!$C:$C,1,0)</f>
        <v>#N/A</v>
      </c>
      <c r="G34" s="100"/>
      <c r="H34" s="100"/>
      <c r="I34" s="100"/>
    </row>
    <row r="35" s="83" customFormat="1" ht="46" customHeight="1" spans="1:9">
      <c r="A35" s="1">
        <v>34</v>
      </c>
      <c r="B35" s="2" t="s">
        <v>127</v>
      </c>
      <c r="C35" s="2" t="s">
        <v>129</v>
      </c>
      <c r="D35" s="2" t="s">
        <v>62</v>
      </c>
      <c r="E35" s="16" t="s">
        <v>94</v>
      </c>
      <c r="F35" s="7" t="e">
        <f>VLOOKUP(C35,[4]Sheet1!$C:$C,1,0)</f>
        <v>#N/A</v>
      </c>
      <c r="G35" s="100"/>
      <c r="H35" s="100"/>
      <c r="I35" s="100"/>
    </row>
    <row r="36" s="83" customFormat="1" ht="46" hidden="1" customHeight="1" spans="1:9">
      <c r="A36" s="1">
        <v>35</v>
      </c>
      <c r="B36" s="2" t="s">
        <v>127</v>
      </c>
      <c r="C36" s="2" t="s">
        <v>130</v>
      </c>
      <c r="D36" s="2" t="s">
        <v>62</v>
      </c>
      <c r="E36" s="99" t="s">
        <v>77</v>
      </c>
      <c r="F36" s="100" t="e">
        <f>VLOOKUP(C36,[4]Sheet1!$C:$C,1,0)</f>
        <v>#N/A</v>
      </c>
      <c r="G36" s="100"/>
      <c r="H36" s="100"/>
      <c r="I36" s="100"/>
    </row>
    <row r="37" s="87" customFormat="1" ht="46" hidden="1" customHeight="1" spans="1:9">
      <c r="A37" s="1">
        <v>36</v>
      </c>
      <c r="B37" s="2" t="s">
        <v>127</v>
      </c>
      <c r="C37" s="2" t="s">
        <v>131</v>
      </c>
      <c r="D37" s="2" t="s">
        <v>62</v>
      </c>
      <c r="E37" s="99" t="s">
        <v>77</v>
      </c>
      <c r="F37" s="100" t="e">
        <f>VLOOKUP(C37,[4]Sheet1!$C:$C,1,0)</f>
        <v>#N/A</v>
      </c>
      <c r="G37" s="100"/>
      <c r="H37" s="100"/>
      <c r="I37" s="100"/>
    </row>
    <row r="38" s="87" customFormat="1" ht="46" hidden="1" customHeight="1" spans="1:9">
      <c r="A38" s="1">
        <v>37</v>
      </c>
      <c r="B38" s="2" t="s">
        <v>127</v>
      </c>
      <c r="C38" s="2" t="s">
        <v>132</v>
      </c>
      <c r="D38" s="2" t="s">
        <v>62</v>
      </c>
      <c r="E38" s="99" t="s">
        <v>77</v>
      </c>
      <c r="F38" s="100" t="e">
        <f>VLOOKUP(C38,[4]Sheet1!$C:$C,1,0)</f>
        <v>#N/A</v>
      </c>
      <c r="G38" s="100"/>
      <c r="H38" s="100"/>
      <c r="I38" s="100"/>
    </row>
    <row r="39" s="87" customFormat="1" ht="46" customHeight="1" spans="1:9">
      <c r="A39" s="1">
        <v>38</v>
      </c>
      <c r="B39" s="2" t="s">
        <v>127</v>
      </c>
      <c r="C39" s="2" t="s">
        <v>133</v>
      </c>
      <c r="D39" s="2" t="s">
        <v>90</v>
      </c>
      <c r="E39" s="16" t="s">
        <v>94</v>
      </c>
      <c r="F39" s="7" t="e">
        <f>VLOOKUP(C39,[4]Sheet1!$C:$C,1,0)</f>
        <v>#N/A</v>
      </c>
      <c r="G39" s="100"/>
      <c r="H39" s="100"/>
      <c r="I39" s="100"/>
    </row>
    <row r="40" s="88" customFormat="1" ht="46" hidden="1" customHeight="1" spans="1:9">
      <c r="A40" s="1">
        <v>39</v>
      </c>
      <c r="B40" s="4" t="s">
        <v>134</v>
      </c>
      <c r="C40" s="4" t="s">
        <v>135</v>
      </c>
      <c r="D40" s="4" t="s">
        <v>62</v>
      </c>
      <c r="E40" s="16" t="s">
        <v>94</v>
      </c>
      <c r="F40" s="7" t="str">
        <f>VLOOKUP(C40,[4]Sheet1!$C:$C,1,0)</f>
        <v>齐国斌</v>
      </c>
      <c r="G40" s="105"/>
      <c r="H40" s="105"/>
      <c r="I40" s="105"/>
    </row>
    <row r="41" s="83" customFormat="1" ht="46" hidden="1" customHeight="1" spans="1:9">
      <c r="A41" s="1">
        <v>40</v>
      </c>
      <c r="B41" s="2" t="s">
        <v>136</v>
      </c>
      <c r="C41" s="2" t="s">
        <v>137</v>
      </c>
      <c r="D41" s="2" t="s">
        <v>90</v>
      </c>
      <c r="E41" s="16" t="s">
        <v>94</v>
      </c>
      <c r="F41" s="7" t="str">
        <f>VLOOKUP(C41,[4]Sheet1!$C:$C,1,0)</f>
        <v>周国影</v>
      </c>
      <c r="G41" s="100"/>
      <c r="H41" s="100"/>
      <c r="I41" s="100"/>
    </row>
    <row r="42" s="83" customFormat="1" ht="46" hidden="1" customHeight="1" spans="1:9">
      <c r="A42" s="1">
        <v>41</v>
      </c>
      <c r="B42" s="2" t="s">
        <v>136</v>
      </c>
      <c r="C42" s="2" t="s">
        <v>138</v>
      </c>
      <c r="D42" s="2" t="s">
        <v>62</v>
      </c>
      <c r="E42" s="99" t="s">
        <v>77</v>
      </c>
      <c r="F42" s="100" t="e">
        <f>VLOOKUP(C42,[4]Sheet1!$C:$C,1,0)</f>
        <v>#N/A</v>
      </c>
      <c r="G42" s="100"/>
      <c r="H42" s="100"/>
      <c r="I42" s="100"/>
    </row>
    <row r="43" s="83" customFormat="1" ht="46" hidden="1" customHeight="1" spans="1:9">
      <c r="A43" s="1">
        <v>42</v>
      </c>
      <c r="B43" s="2" t="s">
        <v>136</v>
      </c>
      <c r="C43" s="2" t="s">
        <v>139</v>
      </c>
      <c r="D43" s="2" t="s">
        <v>62</v>
      </c>
      <c r="E43" s="16" t="s">
        <v>94</v>
      </c>
      <c r="F43" s="7" t="str">
        <f>VLOOKUP(C43,[4]Sheet1!$C:$C,1,0)</f>
        <v>丁肖凡</v>
      </c>
      <c r="G43" s="100"/>
      <c r="H43" s="100"/>
      <c r="I43" s="100"/>
    </row>
    <row r="44" s="83" customFormat="1" ht="46" hidden="1" customHeight="1" spans="1:9">
      <c r="A44" s="1">
        <v>43</v>
      </c>
      <c r="B44" s="2" t="s">
        <v>13</v>
      </c>
      <c r="C44" s="2" t="s">
        <v>140</v>
      </c>
      <c r="D44" s="2" t="s">
        <v>90</v>
      </c>
      <c r="E44" s="16" t="s">
        <v>94</v>
      </c>
      <c r="F44" s="7" t="str">
        <f>VLOOKUP(C44,[4]Sheet1!$C:$C,1,0)</f>
        <v>牛晓佳</v>
      </c>
      <c r="G44" s="100"/>
      <c r="H44" s="100"/>
      <c r="I44" s="100"/>
    </row>
    <row r="45" s="83" customFormat="1" ht="46" hidden="1" customHeight="1" spans="1:9">
      <c r="A45" s="1">
        <v>44</v>
      </c>
      <c r="B45" s="2" t="s">
        <v>13</v>
      </c>
      <c r="C45" s="2" t="s">
        <v>15</v>
      </c>
      <c r="D45" s="2" t="s">
        <v>62</v>
      </c>
      <c r="E45" s="16" t="s">
        <v>94</v>
      </c>
      <c r="F45" s="7" t="str">
        <f>VLOOKUP(C45,[4]Sheet1!$C:$C,1,0)</f>
        <v>张英彪</v>
      </c>
      <c r="G45" s="100"/>
      <c r="H45" s="100"/>
      <c r="I45" s="100"/>
    </row>
    <row r="46" s="83" customFormat="1" ht="46" hidden="1" customHeight="1" spans="1:9">
      <c r="A46" s="1">
        <v>45</v>
      </c>
      <c r="B46" s="2" t="s">
        <v>13</v>
      </c>
      <c r="C46" s="2" t="s">
        <v>141</v>
      </c>
      <c r="D46" s="2" t="s">
        <v>90</v>
      </c>
      <c r="E46" s="16" t="s">
        <v>94</v>
      </c>
      <c r="F46" s="7" t="str">
        <f>VLOOKUP(C46,[4]Sheet1!$C:$C,1,0)</f>
        <v>李莎莎</v>
      </c>
      <c r="G46" s="100"/>
      <c r="H46" s="100"/>
      <c r="I46" s="100"/>
    </row>
    <row r="47" s="83" customFormat="1" ht="46" hidden="1" customHeight="1" spans="1:9">
      <c r="A47" s="1">
        <v>46</v>
      </c>
      <c r="B47" s="2" t="s">
        <v>13</v>
      </c>
      <c r="C47" s="2" t="s">
        <v>14</v>
      </c>
      <c r="D47" s="2" t="s">
        <v>90</v>
      </c>
      <c r="E47" s="99" t="s">
        <v>77</v>
      </c>
      <c r="F47" s="100" t="e">
        <f>VLOOKUP(C47,[4]Sheet1!$C:$C,1,0)</f>
        <v>#N/A</v>
      </c>
      <c r="G47" s="100"/>
      <c r="H47" s="100"/>
      <c r="I47" s="100"/>
    </row>
    <row r="48" s="83" customFormat="1" ht="46" hidden="1" customHeight="1" spans="1:9">
      <c r="A48" s="1">
        <v>47</v>
      </c>
      <c r="B48" s="2" t="s">
        <v>13</v>
      </c>
      <c r="C48" s="2" t="s">
        <v>142</v>
      </c>
      <c r="D48" s="2" t="s">
        <v>62</v>
      </c>
      <c r="E48" s="16" t="s">
        <v>94</v>
      </c>
      <c r="F48" s="7" t="str">
        <f>VLOOKUP(C48,[4]Sheet1!$C:$C,1,0)</f>
        <v>宗盛华</v>
      </c>
      <c r="G48" s="100"/>
      <c r="H48" s="100"/>
      <c r="I48" s="100"/>
    </row>
    <row r="49" s="83" customFormat="1" ht="46" hidden="1" customHeight="1" spans="1:9">
      <c r="A49" s="1">
        <v>48</v>
      </c>
      <c r="B49" s="2" t="s">
        <v>13</v>
      </c>
      <c r="C49" s="2" t="s">
        <v>143</v>
      </c>
      <c r="D49" s="2" t="s">
        <v>62</v>
      </c>
      <c r="E49" s="16" t="s">
        <v>94</v>
      </c>
      <c r="F49" s="7" t="str">
        <f>VLOOKUP(C49,[4]Sheet1!$C:$C,1,0)</f>
        <v>邹睿</v>
      </c>
      <c r="G49" s="100"/>
      <c r="H49" s="100"/>
      <c r="I49" s="100"/>
    </row>
    <row r="50" s="83" customFormat="1" ht="46" hidden="1" customHeight="1" spans="1:9">
      <c r="A50" s="1">
        <v>49</v>
      </c>
      <c r="B50" s="2" t="s">
        <v>13</v>
      </c>
      <c r="C50" s="2" t="s">
        <v>144</v>
      </c>
      <c r="D50" s="2" t="s">
        <v>90</v>
      </c>
      <c r="E50" s="16" t="s">
        <v>94</v>
      </c>
      <c r="F50" s="7" t="str">
        <f>VLOOKUP(C50,[4]Sheet1!$C:$C,1,0)</f>
        <v>郑悦</v>
      </c>
      <c r="G50" s="100"/>
      <c r="H50" s="100"/>
      <c r="I50" s="100"/>
    </row>
    <row r="51" s="83" customFormat="1" ht="46" hidden="1" customHeight="1" spans="1:9">
      <c r="A51" s="1">
        <v>50</v>
      </c>
      <c r="B51" s="1" t="s">
        <v>145</v>
      </c>
      <c r="C51" s="1" t="s">
        <v>146</v>
      </c>
      <c r="D51" s="1" t="s">
        <v>62</v>
      </c>
      <c r="E51" s="99" t="s">
        <v>77</v>
      </c>
      <c r="F51" s="100" t="e">
        <f>VLOOKUP(C51,[4]Sheet1!$C:$C,1,0)</f>
        <v>#N/A</v>
      </c>
      <c r="G51" s="100"/>
      <c r="H51" s="100"/>
      <c r="I51" s="100"/>
    </row>
    <row r="52" s="85" customFormat="1" ht="46" hidden="1" customHeight="1" spans="1:9">
      <c r="A52" s="1">
        <v>51</v>
      </c>
      <c r="B52" s="1" t="s">
        <v>145</v>
      </c>
      <c r="C52" s="1" t="s">
        <v>147</v>
      </c>
      <c r="D52" s="1" t="s">
        <v>62</v>
      </c>
      <c r="E52" s="16" t="s">
        <v>94</v>
      </c>
      <c r="F52" s="7" t="str">
        <f>VLOOKUP(C52,[4]Sheet1!$C:$C,1,0)</f>
        <v>周学拳</v>
      </c>
      <c r="G52" s="100"/>
      <c r="H52" s="100"/>
      <c r="I52" s="100"/>
    </row>
    <row r="53" s="83" customFormat="1" ht="46" customHeight="1" spans="1:9">
      <c r="A53" s="1">
        <v>52</v>
      </c>
      <c r="B53" s="5" t="s">
        <v>148</v>
      </c>
      <c r="C53" s="2" t="s">
        <v>149</v>
      </c>
      <c r="D53" s="2" t="s">
        <v>90</v>
      </c>
      <c r="E53" s="16" t="s">
        <v>94</v>
      </c>
      <c r="F53" s="7" t="e">
        <f>VLOOKUP(C53,[4]Sheet1!$C:$C,1,0)</f>
        <v>#N/A</v>
      </c>
      <c r="G53" s="100"/>
      <c r="H53" s="100"/>
      <c r="I53" s="100"/>
    </row>
    <row r="54" s="83" customFormat="1" ht="46" customHeight="1" spans="1:9">
      <c r="A54" s="1">
        <v>53</v>
      </c>
      <c r="B54" s="5" t="s">
        <v>148</v>
      </c>
      <c r="C54" s="2" t="s">
        <v>150</v>
      </c>
      <c r="D54" s="2" t="s">
        <v>90</v>
      </c>
      <c r="E54" s="16" t="s">
        <v>94</v>
      </c>
      <c r="F54" s="7" t="e">
        <f>VLOOKUP(C54,[4]Sheet1!$C:$C,1,0)</f>
        <v>#N/A</v>
      </c>
      <c r="G54" s="100"/>
      <c r="H54" s="100"/>
      <c r="I54" s="100"/>
    </row>
    <row r="55" s="83" customFormat="1" ht="46" hidden="1" customHeight="1" spans="1:9">
      <c r="A55" s="1">
        <v>54</v>
      </c>
      <c r="B55" s="5" t="s">
        <v>148</v>
      </c>
      <c r="C55" s="2" t="s">
        <v>151</v>
      </c>
      <c r="D55" s="2" t="s">
        <v>90</v>
      </c>
      <c r="E55" s="99" t="s">
        <v>77</v>
      </c>
      <c r="F55" s="100" t="e">
        <f>VLOOKUP(C55,[4]Sheet1!$C:$C,1,0)</f>
        <v>#N/A</v>
      </c>
      <c r="G55" s="100"/>
      <c r="H55" s="100"/>
      <c r="I55" s="100"/>
    </row>
    <row r="56" s="83" customFormat="1" ht="46" hidden="1" customHeight="1" spans="1:9">
      <c r="A56" s="1">
        <v>55</v>
      </c>
      <c r="B56" s="5" t="s">
        <v>148</v>
      </c>
      <c r="C56" s="2" t="s">
        <v>152</v>
      </c>
      <c r="D56" s="2" t="s">
        <v>62</v>
      </c>
      <c r="E56" s="99" t="s">
        <v>77</v>
      </c>
      <c r="F56" s="100" t="e">
        <f>VLOOKUP(C56,[4]Sheet1!$C:$C,1,0)</f>
        <v>#N/A</v>
      </c>
      <c r="G56" s="100"/>
      <c r="H56" s="100"/>
      <c r="I56" s="100"/>
    </row>
    <row r="57" s="83" customFormat="1" ht="46" customHeight="1" spans="1:9">
      <c r="A57" s="1">
        <v>56</v>
      </c>
      <c r="B57" s="5" t="s">
        <v>148</v>
      </c>
      <c r="C57" s="12" t="s">
        <v>153</v>
      </c>
      <c r="D57" s="2" t="s">
        <v>62</v>
      </c>
      <c r="E57" s="16" t="s">
        <v>94</v>
      </c>
      <c r="F57" s="7" t="e">
        <f>VLOOKUP(C57,[4]Sheet1!$C:$C,1,0)</f>
        <v>#N/A</v>
      </c>
      <c r="G57" s="100"/>
      <c r="H57" s="100"/>
      <c r="I57" s="100"/>
    </row>
    <row r="58" s="83" customFormat="1" ht="46" customHeight="1" spans="1:9">
      <c r="A58" s="1">
        <v>57</v>
      </c>
      <c r="B58" s="5" t="s">
        <v>148</v>
      </c>
      <c r="C58" s="12" t="s">
        <v>154</v>
      </c>
      <c r="D58" s="2" t="s">
        <v>62</v>
      </c>
      <c r="E58" s="16" t="s">
        <v>94</v>
      </c>
      <c r="F58" s="7" t="e">
        <f>VLOOKUP(C58,[4]Sheet1!$C:$C,1,0)</f>
        <v>#N/A</v>
      </c>
      <c r="G58" s="100"/>
      <c r="H58" s="100"/>
      <c r="I58" s="100"/>
    </row>
    <row r="59" s="83" customFormat="1" ht="46" customHeight="1" spans="1:9">
      <c r="A59" s="1">
        <v>58</v>
      </c>
      <c r="B59" s="5" t="s">
        <v>148</v>
      </c>
      <c r="C59" s="12" t="s">
        <v>155</v>
      </c>
      <c r="D59" s="2" t="s">
        <v>62</v>
      </c>
      <c r="E59" s="16" t="s">
        <v>94</v>
      </c>
      <c r="F59" s="7" t="e">
        <f>VLOOKUP(C59,[4]Sheet1!$C:$C,1,0)</f>
        <v>#N/A</v>
      </c>
      <c r="G59" s="100"/>
      <c r="H59" s="100"/>
      <c r="I59" s="100"/>
    </row>
    <row r="60" s="83" customFormat="1" ht="46" customHeight="1" spans="1:9">
      <c r="A60" s="1">
        <v>59</v>
      </c>
      <c r="B60" s="5" t="s">
        <v>148</v>
      </c>
      <c r="C60" s="2" t="s">
        <v>156</v>
      </c>
      <c r="D60" s="2" t="s">
        <v>62</v>
      </c>
      <c r="E60" s="16" t="s">
        <v>94</v>
      </c>
      <c r="F60" s="7" t="e">
        <f>VLOOKUP(C60,[4]Sheet1!$C:$C,1,0)</f>
        <v>#N/A</v>
      </c>
      <c r="G60" s="100"/>
      <c r="H60" s="100"/>
      <c r="I60" s="100"/>
    </row>
    <row r="61" s="83" customFormat="1" ht="46" customHeight="1" spans="1:9">
      <c r="A61" s="1">
        <v>60</v>
      </c>
      <c r="B61" s="5" t="s">
        <v>148</v>
      </c>
      <c r="C61" s="12" t="s">
        <v>157</v>
      </c>
      <c r="D61" s="2" t="s">
        <v>90</v>
      </c>
      <c r="E61" s="16" t="s">
        <v>94</v>
      </c>
      <c r="F61" s="7" t="e">
        <f>VLOOKUP(C61,[4]Sheet1!$C:$C,1,0)</f>
        <v>#N/A</v>
      </c>
      <c r="G61" s="100"/>
      <c r="H61" s="100"/>
      <c r="I61" s="100"/>
    </row>
    <row r="62" s="83" customFormat="1" ht="46" customHeight="1" spans="1:9">
      <c r="A62" s="1">
        <v>61</v>
      </c>
      <c r="B62" s="5" t="s">
        <v>148</v>
      </c>
      <c r="C62" s="2" t="s">
        <v>158</v>
      </c>
      <c r="D62" s="2" t="s">
        <v>90</v>
      </c>
      <c r="E62" s="16" t="s">
        <v>94</v>
      </c>
      <c r="F62" s="7" t="e">
        <f>VLOOKUP(C62,[4]Sheet1!$C:$C,1,0)</f>
        <v>#N/A</v>
      </c>
      <c r="G62" s="100"/>
      <c r="H62" s="100"/>
      <c r="I62" s="100"/>
    </row>
    <row r="63" s="83" customFormat="1" ht="46" customHeight="1" spans="1:9">
      <c r="A63" s="1">
        <v>62</v>
      </c>
      <c r="B63" s="5" t="s">
        <v>148</v>
      </c>
      <c r="C63" s="2" t="s">
        <v>159</v>
      </c>
      <c r="D63" s="2" t="s">
        <v>62</v>
      </c>
      <c r="E63" s="16" t="s">
        <v>94</v>
      </c>
      <c r="F63" s="7" t="e">
        <f>VLOOKUP(C63,[4]Sheet1!$C:$C,1,0)</f>
        <v>#N/A</v>
      </c>
      <c r="G63" s="100"/>
      <c r="H63" s="100"/>
      <c r="I63" s="100"/>
    </row>
    <row r="64" s="83" customFormat="1" ht="46" hidden="1" customHeight="1" spans="1:9">
      <c r="A64" s="1">
        <v>63</v>
      </c>
      <c r="B64" s="5" t="s">
        <v>148</v>
      </c>
      <c r="C64" s="12" t="s">
        <v>160</v>
      </c>
      <c r="D64" s="2" t="s">
        <v>62</v>
      </c>
      <c r="E64" s="99" t="s">
        <v>77</v>
      </c>
      <c r="F64" s="100" t="e">
        <f>VLOOKUP(C64,[4]Sheet1!$C:$C,1,0)</f>
        <v>#N/A</v>
      </c>
      <c r="G64" s="100"/>
      <c r="H64" s="100"/>
      <c r="I64" s="100"/>
    </row>
    <row r="65" s="24" customFormat="1" ht="46" hidden="1" customHeight="1" spans="1:9">
      <c r="A65" s="1">
        <v>64</v>
      </c>
      <c r="B65" s="6" t="s">
        <v>161</v>
      </c>
      <c r="C65" s="6" t="s">
        <v>162</v>
      </c>
      <c r="D65" s="6" t="s">
        <v>62</v>
      </c>
      <c r="E65" s="99" t="s">
        <v>77</v>
      </c>
      <c r="F65" s="100" t="e">
        <f>VLOOKUP(C65,[4]Sheet1!$C:$C,1,0)</f>
        <v>#N/A</v>
      </c>
      <c r="G65" s="106"/>
      <c r="H65" s="106"/>
      <c r="I65" s="106"/>
    </row>
    <row r="66" s="83" customFormat="1" ht="46" hidden="1" customHeight="1" spans="1:9">
      <c r="A66" s="1">
        <v>65</v>
      </c>
      <c r="B66" s="1" t="s">
        <v>16</v>
      </c>
      <c r="C66" s="1" t="s">
        <v>163</v>
      </c>
      <c r="D66" s="1" t="s">
        <v>62</v>
      </c>
      <c r="E66" s="99" t="s">
        <v>77</v>
      </c>
      <c r="F66" s="100" t="e">
        <f>VLOOKUP(C66,[4]Sheet1!$C:$C,1,0)</f>
        <v>#N/A</v>
      </c>
      <c r="G66" s="100"/>
      <c r="H66" s="100"/>
      <c r="I66" s="100"/>
    </row>
    <row r="67" s="83" customFormat="1" ht="46" hidden="1" customHeight="1" spans="1:9">
      <c r="A67" s="1">
        <v>66</v>
      </c>
      <c r="B67" s="1" t="s">
        <v>16</v>
      </c>
      <c r="C67" s="1" t="s">
        <v>17</v>
      </c>
      <c r="D67" s="1" t="s">
        <v>62</v>
      </c>
      <c r="E67" s="16" t="s">
        <v>94</v>
      </c>
      <c r="F67" s="7" t="str">
        <f>VLOOKUP(C67,[4]Sheet1!$C:$C,1,0)</f>
        <v>陈家锐</v>
      </c>
      <c r="G67" s="100"/>
      <c r="H67" s="100"/>
      <c r="I67" s="100"/>
    </row>
    <row r="68" s="83" customFormat="1" ht="46" hidden="1" customHeight="1" spans="1:9">
      <c r="A68" s="1">
        <v>67</v>
      </c>
      <c r="B68" s="1" t="s">
        <v>16</v>
      </c>
      <c r="C68" s="1" t="s">
        <v>164</v>
      </c>
      <c r="D68" s="1" t="s">
        <v>90</v>
      </c>
      <c r="E68" s="16" t="s">
        <v>94</v>
      </c>
      <c r="F68" s="7" t="str">
        <f>VLOOKUP(C68,[4]Sheet1!$C:$C,1,0)</f>
        <v>王玮</v>
      </c>
      <c r="G68" s="100"/>
      <c r="H68" s="100"/>
      <c r="I68" s="100"/>
    </row>
    <row r="69" s="83" customFormat="1" ht="46" hidden="1" customHeight="1" spans="1:9">
      <c r="A69" s="1">
        <v>68</v>
      </c>
      <c r="B69" s="1" t="s">
        <v>16</v>
      </c>
      <c r="C69" s="1" t="s">
        <v>165</v>
      </c>
      <c r="D69" s="1" t="s">
        <v>90</v>
      </c>
      <c r="E69" s="16" t="s">
        <v>94</v>
      </c>
      <c r="F69" s="7" t="str">
        <f>VLOOKUP(C69,[4]Sheet1!$C:$C,1,0)</f>
        <v>佘睿</v>
      </c>
      <c r="G69" s="100"/>
      <c r="H69" s="100"/>
      <c r="I69" s="100"/>
    </row>
    <row r="70" s="83" customFormat="1" ht="46" hidden="1" customHeight="1" spans="1:9">
      <c r="A70" s="1">
        <v>69</v>
      </c>
      <c r="B70" s="1" t="s">
        <v>16</v>
      </c>
      <c r="C70" s="1" t="s">
        <v>166</v>
      </c>
      <c r="D70" s="1" t="s">
        <v>62</v>
      </c>
      <c r="E70" s="16" t="s">
        <v>94</v>
      </c>
      <c r="F70" s="7" t="str">
        <f>VLOOKUP(C70,[4]Sheet1!$C:$C,1,0)</f>
        <v>柳峰</v>
      </c>
      <c r="G70" s="100"/>
      <c r="H70" s="100"/>
      <c r="I70" s="100"/>
    </row>
    <row r="71" s="83" customFormat="1" ht="46" hidden="1" customHeight="1" spans="1:9">
      <c r="A71" s="1">
        <v>70</v>
      </c>
      <c r="B71" s="1" t="s">
        <v>16</v>
      </c>
      <c r="C71" s="1" t="s">
        <v>167</v>
      </c>
      <c r="D71" s="1" t="s">
        <v>90</v>
      </c>
      <c r="E71" s="16" t="s">
        <v>94</v>
      </c>
      <c r="F71" s="7" t="str">
        <f>VLOOKUP(C71,[4]Sheet1!$C:$C,1,0)</f>
        <v>曹颖婷</v>
      </c>
      <c r="G71" s="100"/>
      <c r="H71" s="100"/>
      <c r="I71" s="100"/>
    </row>
    <row r="72" s="83" customFormat="1" ht="46" hidden="1" customHeight="1" spans="1:9">
      <c r="A72" s="1">
        <v>71</v>
      </c>
      <c r="B72" s="1" t="s">
        <v>16</v>
      </c>
      <c r="C72" s="1" t="s">
        <v>168</v>
      </c>
      <c r="D72" s="1" t="s">
        <v>62</v>
      </c>
      <c r="E72" s="16" t="s">
        <v>94</v>
      </c>
      <c r="F72" s="7" t="str">
        <f>VLOOKUP(C72,[4]Sheet1!$C:$C,1,0)</f>
        <v>林自强</v>
      </c>
      <c r="G72" s="100"/>
      <c r="H72" s="100"/>
      <c r="I72" s="100"/>
    </row>
    <row r="73" s="89" customFormat="1" ht="46" hidden="1" customHeight="1" spans="1:9">
      <c r="A73" s="1">
        <v>72</v>
      </c>
      <c r="B73" s="1" t="s">
        <v>16</v>
      </c>
      <c r="C73" s="1" t="s">
        <v>169</v>
      </c>
      <c r="D73" s="1" t="s">
        <v>90</v>
      </c>
      <c r="E73" s="16" t="s">
        <v>94</v>
      </c>
      <c r="F73" s="7" t="str">
        <f>VLOOKUP(C73,[4]Sheet1!$C:$C,1,0)</f>
        <v>袁姣</v>
      </c>
      <c r="G73" s="107"/>
      <c r="H73" s="107"/>
      <c r="I73" s="107"/>
    </row>
    <row r="74" s="83" customFormat="1" ht="46" hidden="1" customHeight="1" spans="1:9">
      <c r="A74" s="1">
        <v>73</v>
      </c>
      <c r="B74" s="1" t="s">
        <v>170</v>
      </c>
      <c r="C74" s="1" t="s">
        <v>171</v>
      </c>
      <c r="D74" s="1" t="s">
        <v>62</v>
      </c>
      <c r="E74" s="99" t="s">
        <v>77</v>
      </c>
      <c r="F74" s="100" t="e">
        <f>VLOOKUP(C74,[4]Sheet1!$C:$C,1,0)</f>
        <v>#N/A</v>
      </c>
      <c r="G74" s="100"/>
      <c r="H74" s="100"/>
      <c r="I74" s="100"/>
    </row>
    <row r="75" s="83" customFormat="1" ht="46" hidden="1" customHeight="1" spans="1:9">
      <c r="A75" s="1">
        <v>74</v>
      </c>
      <c r="B75" s="2" t="s">
        <v>170</v>
      </c>
      <c r="C75" s="2" t="s">
        <v>172</v>
      </c>
      <c r="D75" s="1" t="s">
        <v>62</v>
      </c>
      <c r="E75" s="99" t="s">
        <v>77</v>
      </c>
      <c r="F75" s="100" t="e">
        <f>VLOOKUP(C75,[4]Sheet1!$C:$C,1,0)</f>
        <v>#N/A</v>
      </c>
      <c r="G75" s="100"/>
      <c r="H75" s="100"/>
      <c r="I75" s="100"/>
    </row>
    <row r="76" s="86" customFormat="1" ht="46" hidden="1" customHeight="1" spans="1:9">
      <c r="A76" s="1">
        <v>75</v>
      </c>
      <c r="B76" s="7" t="s">
        <v>4</v>
      </c>
      <c r="C76" s="21" t="s">
        <v>173</v>
      </c>
      <c r="D76" s="21" t="s">
        <v>62</v>
      </c>
      <c r="E76" s="99" t="s">
        <v>77</v>
      </c>
      <c r="F76" s="100" t="e">
        <f>VLOOKUP(C76,[4]Sheet1!$C:$C,1,0)</f>
        <v>#N/A</v>
      </c>
      <c r="G76" s="104"/>
      <c r="H76" s="104"/>
      <c r="I76" s="104"/>
    </row>
    <row r="77" s="86" customFormat="1" ht="46" hidden="1" customHeight="1" spans="1:9">
      <c r="A77" s="1">
        <v>76</v>
      </c>
      <c r="B77" s="7" t="s">
        <v>4</v>
      </c>
      <c r="C77" s="21" t="s">
        <v>174</v>
      </c>
      <c r="D77" s="21" t="s">
        <v>62</v>
      </c>
      <c r="E77" s="99" t="s">
        <v>77</v>
      </c>
      <c r="F77" s="100" t="e">
        <f>VLOOKUP(C77,[4]Sheet1!$C:$C,1,0)</f>
        <v>#N/A</v>
      </c>
      <c r="G77" s="104"/>
      <c r="H77" s="104"/>
      <c r="I77" s="104"/>
    </row>
    <row r="78" s="86" customFormat="1" ht="46" hidden="1" customHeight="1" spans="1:9">
      <c r="A78" s="1">
        <v>77</v>
      </c>
      <c r="B78" s="7" t="s">
        <v>4</v>
      </c>
      <c r="C78" s="21" t="s">
        <v>175</v>
      </c>
      <c r="D78" s="21" t="s">
        <v>62</v>
      </c>
      <c r="E78" s="99" t="s">
        <v>77</v>
      </c>
      <c r="F78" s="100" t="e">
        <f>VLOOKUP(C78,[4]Sheet1!$C:$C,1,0)</f>
        <v>#N/A</v>
      </c>
      <c r="G78" s="104"/>
      <c r="H78" s="104"/>
      <c r="I78" s="104"/>
    </row>
    <row r="79" s="86" customFormat="1" ht="46" customHeight="1" spans="1:9">
      <c r="A79" s="1">
        <v>78</v>
      </c>
      <c r="B79" s="8" t="s">
        <v>4</v>
      </c>
      <c r="C79" s="21" t="s">
        <v>5</v>
      </c>
      <c r="D79" s="21" t="s">
        <v>62</v>
      </c>
      <c r="E79" s="16" t="s">
        <v>94</v>
      </c>
      <c r="F79" s="7" t="e">
        <f>VLOOKUP(C79,[4]Sheet1!$C:$C,1,0)</f>
        <v>#N/A</v>
      </c>
      <c r="G79" s="104"/>
      <c r="H79" s="104"/>
      <c r="I79" s="104"/>
    </row>
    <row r="80" s="86" customFormat="1" ht="46" customHeight="1" spans="1:9">
      <c r="A80" s="1">
        <v>79</v>
      </c>
      <c r="B80" s="7" t="s">
        <v>4</v>
      </c>
      <c r="C80" s="21" t="s">
        <v>176</v>
      </c>
      <c r="D80" s="21" t="s">
        <v>62</v>
      </c>
      <c r="E80" s="16" t="s">
        <v>94</v>
      </c>
      <c r="F80" s="7" t="e">
        <f>VLOOKUP(C80,[4]Sheet1!$C:$C,1,0)</f>
        <v>#N/A</v>
      </c>
      <c r="G80" s="104"/>
      <c r="H80" s="104"/>
      <c r="I80" s="104"/>
    </row>
    <row r="81" s="90" customFormat="1" ht="46" customHeight="1" spans="1:9">
      <c r="A81" s="1">
        <v>80</v>
      </c>
      <c r="B81" s="108" t="s">
        <v>4</v>
      </c>
      <c r="C81" s="109" t="s">
        <v>177</v>
      </c>
      <c r="D81" s="109" t="s">
        <v>62</v>
      </c>
      <c r="E81" s="16" t="s">
        <v>94</v>
      </c>
      <c r="F81" s="7" t="e">
        <f>VLOOKUP(C81,[4]Sheet1!$C:$C,1,0)</f>
        <v>#N/A</v>
      </c>
      <c r="G81" s="110"/>
      <c r="H81" s="110"/>
      <c r="I81" s="110"/>
    </row>
    <row r="82" s="90" customFormat="1" ht="46" customHeight="1" spans="1:9">
      <c r="A82" s="1">
        <v>81</v>
      </c>
      <c r="B82" s="108" t="s">
        <v>4</v>
      </c>
      <c r="C82" s="109" t="s">
        <v>178</v>
      </c>
      <c r="D82" s="109" t="s">
        <v>179</v>
      </c>
      <c r="E82" s="16" t="s">
        <v>94</v>
      </c>
      <c r="F82" s="7" t="e">
        <f>VLOOKUP(C82,[4]Sheet1!$C:$C,1,0)</f>
        <v>#N/A</v>
      </c>
      <c r="G82" s="110"/>
      <c r="H82" s="110"/>
      <c r="I82" s="110"/>
    </row>
    <row r="83" s="83" customFormat="1" ht="46" hidden="1" customHeight="1" spans="1:9">
      <c r="A83" s="1">
        <v>82</v>
      </c>
      <c r="B83" s="2" t="s">
        <v>180</v>
      </c>
      <c r="C83" s="2" t="s">
        <v>181</v>
      </c>
      <c r="D83" s="2" t="s">
        <v>62</v>
      </c>
      <c r="E83" s="99" t="s">
        <v>77</v>
      </c>
      <c r="F83" s="100" t="e">
        <f>VLOOKUP(C83,[4]Sheet1!$C:$C,1,0)</f>
        <v>#N/A</v>
      </c>
      <c r="G83" s="100"/>
      <c r="H83" s="100"/>
      <c r="I83" s="100"/>
    </row>
    <row r="84" s="83" customFormat="1" ht="46" hidden="1" customHeight="1" spans="1:9">
      <c r="A84" s="1">
        <v>83</v>
      </c>
      <c r="B84" s="2" t="s">
        <v>180</v>
      </c>
      <c r="C84" s="2" t="s">
        <v>182</v>
      </c>
      <c r="D84" s="2" t="s">
        <v>62</v>
      </c>
      <c r="E84" s="99" t="s">
        <v>77</v>
      </c>
      <c r="F84" s="100" t="e">
        <f>VLOOKUP(C84,[4]Sheet1!$C:$C,1,0)</f>
        <v>#N/A</v>
      </c>
      <c r="G84" s="100"/>
      <c r="H84" s="100"/>
      <c r="I84" s="100"/>
    </row>
    <row r="85" s="83" customFormat="1" ht="46" hidden="1" customHeight="1" spans="1:9">
      <c r="A85" s="1">
        <v>84</v>
      </c>
      <c r="B85" s="2" t="s">
        <v>180</v>
      </c>
      <c r="C85" s="2" t="s">
        <v>183</v>
      </c>
      <c r="D85" s="2" t="s">
        <v>62</v>
      </c>
      <c r="E85" s="99" t="s">
        <v>77</v>
      </c>
      <c r="F85" s="100" t="e">
        <f>VLOOKUP(C85,[4]Sheet1!$C:$C,1,0)</f>
        <v>#N/A</v>
      </c>
      <c r="G85" s="100"/>
      <c r="H85" s="100"/>
      <c r="I85" s="100"/>
    </row>
    <row r="86" s="83" customFormat="1" ht="46" hidden="1" customHeight="1" spans="1:9">
      <c r="A86" s="1">
        <v>85</v>
      </c>
      <c r="B86" s="2" t="s">
        <v>180</v>
      </c>
      <c r="C86" s="2" t="s">
        <v>184</v>
      </c>
      <c r="D86" s="2" t="s">
        <v>62</v>
      </c>
      <c r="E86" s="99" t="s">
        <v>77</v>
      </c>
      <c r="F86" s="100" t="e">
        <f>VLOOKUP(C86,[4]Sheet1!$C:$C,1,0)</f>
        <v>#N/A</v>
      </c>
      <c r="G86" s="100"/>
      <c r="H86" s="100"/>
      <c r="I86" s="100"/>
    </row>
    <row r="87" s="83" customFormat="1" ht="46" hidden="1" customHeight="1" spans="1:9">
      <c r="A87" s="1">
        <v>86</v>
      </c>
      <c r="B87" s="2" t="s">
        <v>185</v>
      </c>
      <c r="C87" s="2" t="s">
        <v>186</v>
      </c>
      <c r="D87" s="2" t="s">
        <v>90</v>
      </c>
      <c r="E87" s="16" t="s">
        <v>94</v>
      </c>
      <c r="F87" s="7" t="str">
        <f>VLOOKUP(C87,[4]Sheet1!$C:$C,1,0)</f>
        <v>刘婷</v>
      </c>
      <c r="G87" s="100"/>
      <c r="H87" s="100"/>
      <c r="I87" s="100"/>
    </row>
    <row r="88" s="83" customFormat="1" ht="46" hidden="1" customHeight="1" spans="1:9">
      <c r="A88" s="1">
        <v>87</v>
      </c>
      <c r="B88" s="2" t="s">
        <v>185</v>
      </c>
      <c r="C88" s="2" t="s">
        <v>187</v>
      </c>
      <c r="D88" s="2" t="s">
        <v>90</v>
      </c>
      <c r="E88" s="99" t="s">
        <v>77</v>
      </c>
      <c r="F88" s="100" t="e">
        <f>VLOOKUP(C88,[4]Sheet1!$C:$C,1,0)</f>
        <v>#N/A</v>
      </c>
      <c r="G88" s="100"/>
      <c r="H88" s="100"/>
      <c r="I88" s="100"/>
    </row>
    <row r="89" s="83" customFormat="1" ht="46" hidden="1" customHeight="1" spans="1:9">
      <c r="A89" s="1">
        <v>88</v>
      </c>
      <c r="B89" s="1" t="s">
        <v>188</v>
      </c>
      <c r="C89" s="1" t="s">
        <v>189</v>
      </c>
      <c r="D89" s="1" t="s">
        <v>62</v>
      </c>
      <c r="E89" s="16" t="s">
        <v>94</v>
      </c>
      <c r="F89" s="7" t="str">
        <f>VLOOKUP(C89,[4]Sheet1!$C:$C,1,0)</f>
        <v>李意</v>
      </c>
      <c r="G89" s="100"/>
      <c r="H89" s="100"/>
      <c r="I89" s="100"/>
    </row>
    <row r="90" s="83" customFormat="1" ht="46" hidden="1" customHeight="1" spans="1:9">
      <c r="A90" s="1">
        <v>89</v>
      </c>
      <c r="B90" s="1" t="s">
        <v>188</v>
      </c>
      <c r="C90" s="1" t="s">
        <v>190</v>
      </c>
      <c r="D90" s="1" t="s">
        <v>62</v>
      </c>
      <c r="E90" s="16" t="s">
        <v>94</v>
      </c>
      <c r="F90" s="7" t="str">
        <f>VLOOKUP(C90,[4]Sheet1!$C:$C,1,0)</f>
        <v>谢昉曦</v>
      </c>
      <c r="G90" s="100"/>
      <c r="H90" s="100"/>
      <c r="I90" s="100"/>
    </row>
    <row r="91" s="83" customFormat="1" ht="46" hidden="1" customHeight="1" spans="1:9">
      <c r="A91" s="1">
        <v>90</v>
      </c>
      <c r="B91" s="1" t="s">
        <v>188</v>
      </c>
      <c r="C91" s="1" t="s">
        <v>191</v>
      </c>
      <c r="D91" s="1" t="s">
        <v>90</v>
      </c>
      <c r="E91" s="16" t="s">
        <v>94</v>
      </c>
      <c r="F91" s="7" t="str">
        <f>VLOOKUP(C91,[4]Sheet1!$C:$C,1,0)</f>
        <v>王郴慧</v>
      </c>
      <c r="G91" s="100"/>
      <c r="H91" s="100"/>
      <c r="I91" s="100"/>
    </row>
    <row r="92" s="83" customFormat="1" ht="46" hidden="1" customHeight="1" spans="1:9">
      <c r="A92" s="1">
        <v>91</v>
      </c>
      <c r="B92" s="1" t="s">
        <v>188</v>
      </c>
      <c r="C92" s="1" t="s">
        <v>192</v>
      </c>
      <c r="D92" s="1" t="s">
        <v>62</v>
      </c>
      <c r="E92" s="99" t="s">
        <v>77</v>
      </c>
      <c r="F92" s="100" t="e">
        <f>VLOOKUP(C92,[4]Sheet1!$C:$C,1,0)</f>
        <v>#N/A</v>
      </c>
      <c r="G92" s="100"/>
      <c r="H92" s="100"/>
      <c r="I92" s="100"/>
    </row>
    <row r="93" s="91" customFormat="1" ht="46" hidden="1" customHeight="1" spans="1:9">
      <c r="A93" s="1">
        <v>92</v>
      </c>
      <c r="B93" s="2" t="s">
        <v>193</v>
      </c>
      <c r="C93" s="2" t="s">
        <v>194</v>
      </c>
      <c r="D93" s="2" t="s">
        <v>62</v>
      </c>
      <c r="E93" s="16" t="s">
        <v>94</v>
      </c>
      <c r="F93" s="7" t="str">
        <f>VLOOKUP(C93,[4]Sheet1!$C:$C,1,0)</f>
        <v>陈成侠</v>
      </c>
      <c r="G93" s="7"/>
      <c r="H93" s="7"/>
      <c r="I93" s="7"/>
    </row>
    <row r="94" s="91" customFormat="1" ht="46" hidden="1" customHeight="1" spans="1:9">
      <c r="A94" s="1">
        <v>93</v>
      </c>
      <c r="B94" s="2" t="s">
        <v>193</v>
      </c>
      <c r="C94" s="2" t="s">
        <v>195</v>
      </c>
      <c r="D94" s="2" t="s">
        <v>62</v>
      </c>
      <c r="E94" s="99" t="s">
        <v>77</v>
      </c>
      <c r="F94" s="100" t="e">
        <f>VLOOKUP(C94,[4]Sheet1!$C:$C,1,0)</f>
        <v>#N/A</v>
      </c>
      <c r="G94" s="7"/>
      <c r="H94" s="7"/>
      <c r="I94" s="7"/>
    </row>
    <row r="95" s="91" customFormat="1" ht="46" hidden="1" customHeight="1" spans="1:9">
      <c r="A95" s="1">
        <v>94</v>
      </c>
      <c r="B95" s="2" t="s">
        <v>193</v>
      </c>
      <c r="C95" s="2" t="s">
        <v>196</v>
      </c>
      <c r="D95" s="2" t="s">
        <v>62</v>
      </c>
      <c r="E95" s="99" t="s">
        <v>77</v>
      </c>
      <c r="F95" s="100" t="e">
        <f>VLOOKUP(C95,[4]Sheet1!$C:$C,1,0)</f>
        <v>#N/A</v>
      </c>
      <c r="G95" s="7"/>
      <c r="H95" s="7"/>
      <c r="I95" s="7"/>
    </row>
    <row r="96" s="83" customFormat="1" ht="46" hidden="1" customHeight="1" spans="1:9">
      <c r="A96" s="1">
        <v>95</v>
      </c>
      <c r="B96" s="2" t="s">
        <v>197</v>
      </c>
      <c r="C96" s="2" t="s">
        <v>198</v>
      </c>
      <c r="D96" s="2" t="s">
        <v>90</v>
      </c>
      <c r="E96" s="16" t="s">
        <v>94</v>
      </c>
      <c r="F96" s="7" t="str">
        <f>VLOOKUP(C96,[4]Sheet1!$C:$C,1,0)</f>
        <v>李蕊</v>
      </c>
      <c r="G96" s="100"/>
      <c r="H96" s="100"/>
      <c r="I96" s="100"/>
    </row>
    <row r="97" s="83" customFormat="1" ht="46" hidden="1" customHeight="1" spans="1:9">
      <c r="A97" s="1">
        <v>96</v>
      </c>
      <c r="B97" s="2" t="s">
        <v>197</v>
      </c>
      <c r="C97" s="2" t="s">
        <v>199</v>
      </c>
      <c r="D97" s="2" t="s">
        <v>62</v>
      </c>
      <c r="E97" s="16" t="s">
        <v>94</v>
      </c>
      <c r="F97" s="7" t="str">
        <f>VLOOKUP(C97,[4]Sheet1!$C:$C,1,0)</f>
        <v>张良</v>
      </c>
      <c r="G97" s="100"/>
      <c r="H97" s="100"/>
      <c r="I97" s="100"/>
    </row>
    <row r="98" s="83" customFormat="1" ht="46" hidden="1" customHeight="1" spans="1:9">
      <c r="A98" s="1">
        <v>97</v>
      </c>
      <c r="B98" s="2" t="s">
        <v>197</v>
      </c>
      <c r="C98" s="2" t="s">
        <v>200</v>
      </c>
      <c r="D98" s="2" t="s">
        <v>62</v>
      </c>
      <c r="E98" s="16" t="s">
        <v>94</v>
      </c>
      <c r="F98" s="7" t="str">
        <f>VLOOKUP(C98,[4]Sheet1!$C:$C,1,0)</f>
        <v>杨哲</v>
      </c>
      <c r="G98" s="100"/>
      <c r="H98" s="100"/>
      <c r="I98" s="100"/>
    </row>
    <row r="99" s="83" customFormat="1" ht="46" hidden="1" customHeight="1" spans="1:9">
      <c r="A99" s="1">
        <v>98</v>
      </c>
      <c r="B99" s="2" t="s">
        <v>197</v>
      </c>
      <c r="C99" s="2" t="s">
        <v>201</v>
      </c>
      <c r="D99" s="2" t="s">
        <v>62</v>
      </c>
      <c r="E99" s="16" t="s">
        <v>94</v>
      </c>
      <c r="F99" s="7" t="str">
        <f>VLOOKUP(C99,[4]Sheet1!$C:$C,1,0)</f>
        <v>王文斌</v>
      </c>
      <c r="G99" s="100"/>
      <c r="H99" s="100"/>
      <c r="I99" s="100"/>
    </row>
    <row r="100" s="83" customFormat="1" ht="46" hidden="1" customHeight="1" spans="1:9">
      <c r="A100" s="1">
        <v>99</v>
      </c>
      <c r="B100" s="2" t="s">
        <v>7</v>
      </c>
      <c r="C100" s="2" t="s">
        <v>202</v>
      </c>
      <c r="D100" s="2" t="s">
        <v>62</v>
      </c>
      <c r="E100" s="16" t="s">
        <v>94</v>
      </c>
      <c r="F100" s="7" t="str">
        <f>VLOOKUP(C100,[4]Sheet1!$C:$C,1,0)</f>
        <v>邴振山</v>
      </c>
      <c r="G100" s="100"/>
      <c r="H100" s="100"/>
      <c r="I100" s="100"/>
    </row>
    <row r="101" s="83" customFormat="1" ht="46" hidden="1" customHeight="1" spans="1:9">
      <c r="A101" s="1">
        <v>100</v>
      </c>
      <c r="B101" s="2" t="s">
        <v>7</v>
      </c>
      <c r="C101" s="2" t="s">
        <v>203</v>
      </c>
      <c r="D101" s="2" t="s">
        <v>62</v>
      </c>
      <c r="E101" s="16" t="s">
        <v>94</v>
      </c>
      <c r="F101" s="7" t="str">
        <f>VLOOKUP(C101,[4]Sheet1!$C:$C,1,0)</f>
        <v>杨磊</v>
      </c>
      <c r="G101" s="100"/>
      <c r="H101" s="100"/>
      <c r="I101" s="100"/>
    </row>
    <row r="102" s="83" customFormat="1" ht="46" hidden="1" customHeight="1" spans="1:9">
      <c r="A102" s="1">
        <v>101</v>
      </c>
      <c r="B102" s="2" t="s">
        <v>7</v>
      </c>
      <c r="C102" s="2" t="s">
        <v>204</v>
      </c>
      <c r="D102" s="2" t="s">
        <v>62</v>
      </c>
      <c r="E102" s="16" t="s">
        <v>94</v>
      </c>
      <c r="F102" s="7" t="str">
        <f>VLOOKUP(C102,[4]Sheet1!$C:$C,1,0)</f>
        <v>赵帅</v>
      </c>
      <c r="G102" s="100"/>
      <c r="H102" s="100"/>
      <c r="I102" s="100"/>
    </row>
    <row r="103" s="85" customFormat="1" ht="46" hidden="1" customHeight="1" spans="1:9">
      <c r="A103" s="1">
        <v>102</v>
      </c>
      <c r="B103" s="1" t="s">
        <v>18</v>
      </c>
      <c r="C103" s="1" t="s">
        <v>205</v>
      </c>
      <c r="D103" s="1" t="s">
        <v>62</v>
      </c>
      <c r="E103" s="99" t="s">
        <v>77</v>
      </c>
      <c r="F103" s="100" t="e">
        <f>VLOOKUP(C103,[4]Sheet1!$C:$C,1,0)</f>
        <v>#N/A</v>
      </c>
      <c r="G103" s="100"/>
      <c r="H103" s="100"/>
      <c r="I103" s="100"/>
    </row>
    <row r="104" s="85" customFormat="1" ht="46" hidden="1" customHeight="1" spans="1:9">
      <c r="A104" s="1">
        <v>103</v>
      </c>
      <c r="B104" s="1" t="s">
        <v>18</v>
      </c>
      <c r="C104" s="1" t="s">
        <v>19</v>
      </c>
      <c r="D104" s="1" t="s">
        <v>62</v>
      </c>
      <c r="E104" s="16" t="s">
        <v>94</v>
      </c>
      <c r="F104" s="7" t="str">
        <f>VLOOKUP(C104,[4]Sheet1!$C:$C,1,0)</f>
        <v>冯劼</v>
      </c>
      <c r="G104" s="100"/>
      <c r="H104" s="100"/>
      <c r="I104" s="100"/>
    </row>
    <row r="105" s="85" customFormat="1" ht="46" hidden="1" customHeight="1" spans="1:9">
      <c r="A105" s="1">
        <v>104</v>
      </c>
      <c r="B105" s="1" t="s">
        <v>18</v>
      </c>
      <c r="C105" s="1" t="s">
        <v>206</v>
      </c>
      <c r="D105" s="1" t="s">
        <v>62</v>
      </c>
      <c r="E105" s="16" t="s">
        <v>94</v>
      </c>
      <c r="F105" s="7" t="str">
        <f>VLOOKUP(C105,[4]Sheet1!$C:$C,1,0)</f>
        <v>苏伟</v>
      </c>
      <c r="G105" s="100"/>
      <c r="H105" s="100"/>
      <c r="I105" s="100"/>
    </row>
    <row r="106" s="85" customFormat="1" ht="46" hidden="1" customHeight="1" spans="1:9">
      <c r="A106" s="1">
        <v>105</v>
      </c>
      <c r="B106" s="1" t="s">
        <v>18</v>
      </c>
      <c r="C106" s="1" t="s">
        <v>207</v>
      </c>
      <c r="D106" s="1" t="s">
        <v>62</v>
      </c>
      <c r="E106" s="16" t="s">
        <v>94</v>
      </c>
      <c r="F106" s="7" t="str">
        <f>VLOOKUP(C106,[4]Sheet1!$C:$C,1,0)</f>
        <v>王景辉</v>
      </c>
      <c r="G106" s="100"/>
      <c r="H106" s="100"/>
      <c r="I106" s="100"/>
    </row>
    <row r="107" s="85" customFormat="1" ht="46" hidden="1" customHeight="1" spans="1:9">
      <c r="A107" s="1">
        <v>106</v>
      </c>
      <c r="B107" s="1" t="s">
        <v>18</v>
      </c>
      <c r="C107" s="1" t="s">
        <v>208</v>
      </c>
      <c r="D107" s="1" t="s">
        <v>90</v>
      </c>
      <c r="E107" s="16" t="s">
        <v>94</v>
      </c>
      <c r="F107" s="7" t="str">
        <f>VLOOKUP(C107,[4]Sheet1!$C:$C,1,0)</f>
        <v>王子丽</v>
      </c>
      <c r="G107" s="100"/>
      <c r="H107" s="100"/>
      <c r="I107" s="100"/>
    </row>
    <row r="108" s="83" customFormat="1" ht="46" customHeight="1" spans="1:9">
      <c r="A108" s="1">
        <v>107</v>
      </c>
      <c r="B108" s="2" t="s">
        <v>209</v>
      </c>
      <c r="C108" s="2" t="s">
        <v>210</v>
      </c>
      <c r="D108" s="2" t="s">
        <v>62</v>
      </c>
      <c r="E108" s="16" t="s">
        <v>94</v>
      </c>
      <c r="F108" s="7" t="e">
        <f>VLOOKUP(C108,[4]Sheet1!$C:$C,1,0)</f>
        <v>#N/A</v>
      </c>
      <c r="G108" s="100"/>
      <c r="H108" s="100"/>
      <c r="I108" s="100"/>
    </row>
    <row r="109" s="83" customFormat="1" ht="46" customHeight="1" spans="1:9">
      <c r="A109" s="1">
        <v>108</v>
      </c>
      <c r="B109" s="2" t="s">
        <v>209</v>
      </c>
      <c r="C109" s="2" t="s">
        <v>211</v>
      </c>
      <c r="D109" s="2" t="s">
        <v>90</v>
      </c>
      <c r="E109" s="16" t="s">
        <v>94</v>
      </c>
      <c r="F109" s="7" t="e">
        <f>VLOOKUP(C109,[4]Sheet1!$C:$C,1,0)</f>
        <v>#N/A</v>
      </c>
      <c r="G109" s="100"/>
      <c r="H109" s="100"/>
      <c r="I109" s="100"/>
    </row>
    <row r="110" s="83" customFormat="1" ht="46" customHeight="1" spans="1:9">
      <c r="A110" s="1">
        <v>109</v>
      </c>
      <c r="B110" s="19" t="s">
        <v>209</v>
      </c>
      <c r="C110" s="19" t="s">
        <v>212</v>
      </c>
      <c r="D110" s="19" t="s">
        <v>62</v>
      </c>
      <c r="E110" s="16" t="s">
        <v>94</v>
      </c>
      <c r="F110" s="7" t="e">
        <f>VLOOKUP(C110,[4]Sheet1!$C:$C,1,0)</f>
        <v>#N/A</v>
      </c>
      <c r="G110" s="100"/>
      <c r="H110" s="100"/>
      <c r="I110" s="100"/>
    </row>
    <row r="111" s="83" customFormat="1" ht="46" hidden="1" customHeight="1" spans="1:9">
      <c r="A111" s="1">
        <v>110</v>
      </c>
      <c r="B111" s="2" t="s">
        <v>209</v>
      </c>
      <c r="C111" s="2" t="s">
        <v>213</v>
      </c>
      <c r="D111" s="2" t="s">
        <v>62</v>
      </c>
      <c r="E111" s="99" t="s">
        <v>77</v>
      </c>
      <c r="F111" s="100" t="e">
        <f>VLOOKUP(C111,[4]Sheet1!$C:$C,1,0)</f>
        <v>#N/A</v>
      </c>
      <c r="G111" s="100"/>
      <c r="H111" s="100"/>
      <c r="I111" s="100"/>
    </row>
    <row r="112" s="83" customFormat="1" ht="46" hidden="1" customHeight="1" spans="1:9">
      <c r="A112" s="1">
        <v>111</v>
      </c>
      <c r="B112" s="1" t="s">
        <v>214</v>
      </c>
      <c r="C112" s="1" t="s">
        <v>215</v>
      </c>
      <c r="D112" s="1" t="s">
        <v>90</v>
      </c>
      <c r="E112" s="16" t="s">
        <v>94</v>
      </c>
      <c r="F112" s="7" t="str">
        <f>VLOOKUP(C112,[4]Sheet1!$C:$C,1,0)</f>
        <v>姜坤</v>
      </c>
      <c r="G112" s="100"/>
      <c r="H112" s="100"/>
      <c r="I112" s="100"/>
    </row>
    <row r="113" s="83" customFormat="1" ht="46" hidden="1" customHeight="1" spans="1:9">
      <c r="A113" s="1">
        <v>112</v>
      </c>
      <c r="B113" s="2" t="s">
        <v>216</v>
      </c>
      <c r="C113" s="2" t="s">
        <v>217</v>
      </c>
      <c r="D113" s="2" t="s">
        <v>62</v>
      </c>
      <c r="E113" s="16" t="s">
        <v>94</v>
      </c>
      <c r="F113" s="7" t="str">
        <f>VLOOKUP(C113,[4]Sheet1!$C:$C,1,0)</f>
        <v>刘俊</v>
      </c>
      <c r="G113" s="100"/>
      <c r="H113" s="100"/>
      <c r="I113" s="100"/>
    </row>
    <row r="114" s="83" customFormat="1" ht="46" hidden="1" customHeight="1" spans="1:9">
      <c r="A114" s="1">
        <v>113</v>
      </c>
      <c r="B114" s="2" t="s">
        <v>216</v>
      </c>
      <c r="C114" s="2" t="s">
        <v>218</v>
      </c>
      <c r="D114" s="2" t="s">
        <v>62</v>
      </c>
      <c r="E114" s="16" t="s">
        <v>94</v>
      </c>
      <c r="F114" s="7" t="str">
        <f>VLOOKUP(C114,[4]Sheet1!$C:$C,1,0)</f>
        <v>曾咏伦</v>
      </c>
      <c r="G114" s="100"/>
      <c r="H114" s="100"/>
      <c r="I114" s="100"/>
    </row>
    <row r="115" s="83" customFormat="1" ht="46" hidden="1" customHeight="1" spans="1:9">
      <c r="A115" s="1">
        <v>114</v>
      </c>
      <c r="B115" s="2" t="s">
        <v>219</v>
      </c>
      <c r="C115" s="2" t="s">
        <v>220</v>
      </c>
      <c r="D115" s="2" t="s">
        <v>62</v>
      </c>
      <c r="E115" s="99" t="s">
        <v>77</v>
      </c>
      <c r="F115" s="100" t="e">
        <f>VLOOKUP(C115,[4]Sheet1!$C:$C,1,0)</f>
        <v>#N/A</v>
      </c>
      <c r="G115" s="100"/>
      <c r="H115" s="100"/>
      <c r="I115" s="100"/>
    </row>
    <row r="116" s="83" customFormat="1" ht="46" hidden="1" customHeight="1" spans="1:9">
      <c r="A116" s="1">
        <v>115</v>
      </c>
      <c r="B116" s="2" t="s">
        <v>219</v>
      </c>
      <c r="C116" s="2" t="s">
        <v>221</v>
      </c>
      <c r="D116" s="2" t="s">
        <v>90</v>
      </c>
      <c r="E116" s="99" t="s">
        <v>77</v>
      </c>
      <c r="F116" s="100" t="e">
        <f>VLOOKUP(C116,[4]Sheet1!$C:$C,1,0)</f>
        <v>#N/A</v>
      </c>
      <c r="G116" s="100"/>
      <c r="H116" s="100"/>
      <c r="I116" s="100"/>
    </row>
    <row r="117" s="83" customFormat="1" ht="46" hidden="1" customHeight="1" spans="1:9">
      <c r="A117" s="1">
        <v>116</v>
      </c>
      <c r="B117" s="2" t="s">
        <v>219</v>
      </c>
      <c r="C117" s="2" t="s">
        <v>222</v>
      </c>
      <c r="D117" s="2" t="s">
        <v>90</v>
      </c>
      <c r="E117" s="99" t="s">
        <v>77</v>
      </c>
      <c r="F117" s="100" t="e">
        <f>VLOOKUP(C117,[4]Sheet1!$C:$C,1,0)</f>
        <v>#N/A</v>
      </c>
      <c r="G117" s="100"/>
      <c r="H117" s="100"/>
      <c r="I117" s="100"/>
    </row>
    <row r="118" s="83" customFormat="1" ht="46" hidden="1" customHeight="1" spans="1:9">
      <c r="A118" s="1">
        <v>117</v>
      </c>
      <c r="B118" s="2" t="s">
        <v>219</v>
      </c>
      <c r="C118" s="2" t="s">
        <v>223</v>
      </c>
      <c r="D118" s="2" t="s">
        <v>90</v>
      </c>
      <c r="E118" s="99" t="s">
        <v>77</v>
      </c>
      <c r="F118" s="100" t="e">
        <f>VLOOKUP(C118,[4]Sheet1!$C:$C,1,0)</f>
        <v>#N/A</v>
      </c>
      <c r="G118" s="100"/>
      <c r="H118" s="100"/>
      <c r="I118" s="100"/>
    </row>
    <row r="119" s="83" customFormat="1" ht="46" hidden="1" customHeight="1" spans="1:9">
      <c r="A119" s="1">
        <v>118</v>
      </c>
      <c r="B119" s="2" t="s">
        <v>219</v>
      </c>
      <c r="C119" s="2" t="s">
        <v>224</v>
      </c>
      <c r="D119" s="2" t="s">
        <v>62</v>
      </c>
      <c r="E119" s="99" t="s">
        <v>77</v>
      </c>
      <c r="F119" s="100" t="e">
        <f>VLOOKUP(C119,[4]Sheet1!$C:$C,1,0)</f>
        <v>#N/A</v>
      </c>
      <c r="G119" s="100"/>
      <c r="H119" s="100"/>
      <c r="I119" s="100"/>
    </row>
    <row r="120" s="83" customFormat="1" ht="46" hidden="1" customHeight="1" spans="1:9">
      <c r="A120" s="1">
        <v>119</v>
      </c>
      <c r="B120" s="2" t="s">
        <v>219</v>
      </c>
      <c r="C120" s="2" t="s">
        <v>225</v>
      </c>
      <c r="D120" s="2" t="s">
        <v>62</v>
      </c>
      <c r="E120" s="16" t="s">
        <v>94</v>
      </c>
      <c r="F120" s="7" t="str">
        <f>VLOOKUP(C120,[4]Sheet1!$C:$C,1,0)</f>
        <v>Zeng Yiwen</v>
      </c>
      <c r="G120" s="100"/>
      <c r="H120" s="100"/>
      <c r="I120" s="100"/>
    </row>
    <row r="121" s="83" customFormat="1" ht="46" hidden="1" customHeight="1" spans="1:9">
      <c r="A121" s="1">
        <v>120</v>
      </c>
      <c r="B121" s="2" t="s">
        <v>226</v>
      </c>
      <c r="C121" s="2" t="s">
        <v>227</v>
      </c>
      <c r="D121" s="2" t="s">
        <v>62</v>
      </c>
      <c r="E121" s="99" t="s">
        <v>77</v>
      </c>
      <c r="F121" s="100" t="e">
        <f>VLOOKUP(C121,[4]Sheet1!$C:$C,1,0)</f>
        <v>#N/A</v>
      </c>
      <c r="G121" s="100"/>
      <c r="H121" s="100"/>
      <c r="I121" s="100"/>
    </row>
    <row r="122" s="83" customFormat="1" ht="46" hidden="1" customHeight="1" spans="1:9">
      <c r="A122" s="1">
        <v>121</v>
      </c>
      <c r="B122" s="2" t="s">
        <v>226</v>
      </c>
      <c r="C122" s="2" t="s">
        <v>228</v>
      </c>
      <c r="D122" s="2" t="s">
        <v>62</v>
      </c>
      <c r="E122" s="99" t="s">
        <v>77</v>
      </c>
      <c r="F122" s="100" t="e">
        <f>VLOOKUP(C122,[4]Sheet1!$C:$C,1,0)</f>
        <v>#N/A</v>
      </c>
      <c r="G122" s="100"/>
      <c r="H122" s="100"/>
      <c r="I122" s="100"/>
    </row>
    <row r="123" s="83" customFormat="1" ht="46" hidden="1" customHeight="1" spans="1:9">
      <c r="A123" s="1">
        <v>122</v>
      </c>
      <c r="B123" s="2" t="s">
        <v>229</v>
      </c>
      <c r="C123" s="2" t="s">
        <v>230</v>
      </c>
      <c r="D123" s="2" t="s">
        <v>62</v>
      </c>
      <c r="E123" s="99" t="s">
        <v>77</v>
      </c>
      <c r="F123" s="100" t="e">
        <f>VLOOKUP(C123,[4]Sheet1!$C:$C,1,0)</f>
        <v>#N/A</v>
      </c>
      <c r="G123" s="100"/>
      <c r="H123" s="100"/>
      <c r="I123" s="100"/>
    </row>
    <row r="124" s="83" customFormat="1" ht="46" hidden="1" customHeight="1" spans="1:9">
      <c r="A124" s="1">
        <v>123</v>
      </c>
      <c r="B124" s="2" t="s">
        <v>231</v>
      </c>
      <c r="C124" s="2" t="s">
        <v>232</v>
      </c>
      <c r="D124" s="2" t="s">
        <v>62</v>
      </c>
      <c r="E124" s="99" t="s">
        <v>77</v>
      </c>
      <c r="F124" s="100" t="e">
        <f>VLOOKUP(C124,[4]Sheet1!$C:$C,1,0)</f>
        <v>#N/A</v>
      </c>
      <c r="G124" s="100"/>
      <c r="H124" s="100"/>
      <c r="I124" s="100"/>
    </row>
    <row r="125" s="83" customFormat="1" ht="46" hidden="1" customHeight="1" spans="1:9">
      <c r="A125" s="1">
        <v>124</v>
      </c>
      <c r="B125" s="2" t="s">
        <v>231</v>
      </c>
      <c r="C125" s="2" t="s">
        <v>233</v>
      </c>
      <c r="D125" s="2" t="s">
        <v>62</v>
      </c>
      <c r="E125" s="16" t="s">
        <v>94</v>
      </c>
      <c r="F125" s="7" t="str">
        <f>VLOOKUP(C125,[4]Sheet1!$C:$C,1,0)</f>
        <v>张磊</v>
      </c>
      <c r="G125" s="100"/>
      <c r="H125" s="100"/>
      <c r="I125" s="100"/>
    </row>
    <row r="126" s="83" customFormat="1" ht="46" hidden="1" customHeight="1" spans="1:9">
      <c r="A126" s="1">
        <v>125</v>
      </c>
      <c r="B126" s="5" t="s">
        <v>234</v>
      </c>
      <c r="C126" s="2" t="s">
        <v>235</v>
      </c>
      <c r="D126" s="2" t="s">
        <v>90</v>
      </c>
      <c r="E126" s="99" t="s">
        <v>77</v>
      </c>
      <c r="F126" s="100" t="e">
        <f>VLOOKUP(C126,[4]Sheet1!$C:$C,1,0)</f>
        <v>#N/A</v>
      </c>
      <c r="G126" s="100"/>
      <c r="H126" s="100"/>
      <c r="I126" s="100"/>
    </row>
    <row r="127" s="83" customFormat="1" ht="46" hidden="1" customHeight="1" spans="1:9">
      <c r="A127" s="1">
        <v>126</v>
      </c>
      <c r="B127" s="5" t="s">
        <v>234</v>
      </c>
      <c r="C127" s="2" t="s">
        <v>236</v>
      </c>
      <c r="D127" s="2" t="s">
        <v>90</v>
      </c>
      <c r="E127" s="99" t="s">
        <v>77</v>
      </c>
      <c r="F127" s="100" t="e">
        <f>VLOOKUP(C127,[4]Sheet1!$C:$C,1,0)</f>
        <v>#N/A</v>
      </c>
      <c r="G127" s="100"/>
      <c r="H127" s="100"/>
      <c r="I127" s="100"/>
    </row>
    <row r="128" s="83" customFormat="1" ht="46" customHeight="1" spans="1:9">
      <c r="A128" s="1">
        <v>127</v>
      </c>
      <c r="B128" s="5" t="s">
        <v>234</v>
      </c>
      <c r="C128" s="2" t="s">
        <v>237</v>
      </c>
      <c r="D128" s="2" t="s">
        <v>62</v>
      </c>
      <c r="E128" s="16" t="s">
        <v>94</v>
      </c>
      <c r="F128" s="7" t="e">
        <f>VLOOKUP(C128,[4]Sheet1!$C:$C,1,0)</f>
        <v>#N/A</v>
      </c>
      <c r="G128" s="100"/>
      <c r="H128" s="100"/>
      <c r="I128" s="100"/>
    </row>
    <row r="129" s="83" customFormat="1" ht="46" hidden="1" customHeight="1" spans="1:9">
      <c r="A129" s="1">
        <v>128</v>
      </c>
      <c r="B129" s="5" t="s">
        <v>238</v>
      </c>
      <c r="C129" s="2" t="s">
        <v>239</v>
      </c>
      <c r="D129" s="2" t="s">
        <v>62</v>
      </c>
      <c r="E129" s="99" t="s">
        <v>77</v>
      </c>
      <c r="F129" s="100" t="e">
        <f>VLOOKUP(C129,[4]Sheet1!$C:$C,1,0)</f>
        <v>#N/A</v>
      </c>
      <c r="G129" s="100"/>
      <c r="H129" s="100"/>
      <c r="I129" s="100"/>
    </row>
    <row r="130" s="83" customFormat="1" ht="46" hidden="1" customHeight="1" spans="1:9">
      <c r="A130" s="1">
        <v>129</v>
      </c>
      <c r="B130" s="5" t="s">
        <v>238</v>
      </c>
      <c r="C130" s="2" t="s">
        <v>240</v>
      </c>
      <c r="D130" s="2" t="s">
        <v>62</v>
      </c>
      <c r="E130" s="99" t="s">
        <v>77</v>
      </c>
      <c r="F130" s="100" t="e">
        <f>VLOOKUP(C130,[4]Sheet1!$C:$C,1,0)</f>
        <v>#N/A</v>
      </c>
      <c r="G130" s="100"/>
      <c r="H130" s="100"/>
      <c r="I130" s="100"/>
    </row>
    <row r="131" s="83" customFormat="1" ht="46" hidden="1" customHeight="1" spans="1:9">
      <c r="A131" s="1">
        <v>130</v>
      </c>
      <c r="B131" s="5" t="s">
        <v>238</v>
      </c>
      <c r="C131" s="2" t="s">
        <v>241</v>
      </c>
      <c r="D131" s="2" t="s">
        <v>90</v>
      </c>
      <c r="E131" s="99" t="s">
        <v>77</v>
      </c>
      <c r="F131" s="100" t="e">
        <f>VLOOKUP(C131,[4]Sheet1!$C:$C,1,0)</f>
        <v>#N/A</v>
      </c>
      <c r="G131" s="100"/>
      <c r="H131" s="100"/>
      <c r="I131" s="100"/>
    </row>
    <row r="132" s="83" customFormat="1" ht="46" hidden="1" customHeight="1" spans="1:9">
      <c r="A132" s="1">
        <v>131</v>
      </c>
      <c r="B132" s="5" t="s">
        <v>238</v>
      </c>
      <c r="C132" s="2" t="s">
        <v>242</v>
      </c>
      <c r="D132" s="2" t="s">
        <v>62</v>
      </c>
      <c r="E132" s="99" t="s">
        <v>77</v>
      </c>
      <c r="F132" s="100" t="e">
        <f>VLOOKUP(C132,[4]Sheet1!$C:$C,1,0)</f>
        <v>#N/A</v>
      </c>
      <c r="G132" s="100"/>
      <c r="H132" s="100"/>
      <c r="I132" s="100"/>
    </row>
    <row r="133" s="83" customFormat="1" ht="46" customHeight="1" spans="1:9">
      <c r="A133" s="1">
        <v>132</v>
      </c>
      <c r="B133" s="5" t="s">
        <v>238</v>
      </c>
      <c r="C133" s="2" t="s">
        <v>243</v>
      </c>
      <c r="D133" s="2" t="s">
        <v>90</v>
      </c>
      <c r="E133" s="16" t="s">
        <v>94</v>
      </c>
      <c r="F133" s="7" t="e">
        <f>VLOOKUP(C133,[4]Sheet1!$C:$C,1,0)</f>
        <v>#N/A</v>
      </c>
      <c r="G133" s="100"/>
      <c r="H133" s="100"/>
      <c r="I133" s="100"/>
    </row>
    <row r="134" s="83" customFormat="1" ht="46" hidden="1" customHeight="1" spans="1:9">
      <c r="A134" s="1">
        <v>133</v>
      </c>
      <c r="B134" s="5" t="s">
        <v>238</v>
      </c>
      <c r="C134" s="2" t="s">
        <v>244</v>
      </c>
      <c r="D134" s="2" t="s">
        <v>90</v>
      </c>
      <c r="E134" s="99" t="s">
        <v>77</v>
      </c>
      <c r="F134" s="100" t="e">
        <f>VLOOKUP(C134,[4]Sheet1!$C:$C,1,0)</f>
        <v>#N/A</v>
      </c>
      <c r="G134" s="100"/>
      <c r="H134" s="100"/>
      <c r="I134" s="100"/>
    </row>
    <row r="135" s="83" customFormat="1" ht="46" customHeight="1" spans="1:9">
      <c r="A135" s="1">
        <v>134</v>
      </c>
      <c r="B135" s="5" t="s">
        <v>238</v>
      </c>
      <c r="C135" s="2" t="s">
        <v>245</v>
      </c>
      <c r="D135" s="2" t="s">
        <v>62</v>
      </c>
      <c r="E135" s="16" t="s">
        <v>94</v>
      </c>
      <c r="F135" s="7" t="e">
        <f>VLOOKUP(C135,[4]Sheet1!$C:$C,1,0)</f>
        <v>#N/A</v>
      </c>
      <c r="G135" s="100"/>
      <c r="H135" s="100"/>
      <c r="I135" s="100"/>
    </row>
    <row r="136" s="83" customFormat="1" ht="46" hidden="1" customHeight="1" spans="1:9">
      <c r="A136" s="1">
        <v>135</v>
      </c>
      <c r="B136" s="5" t="s">
        <v>238</v>
      </c>
      <c r="C136" s="2" t="s">
        <v>246</v>
      </c>
      <c r="D136" s="2" t="s">
        <v>62</v>
      </c>
      <c r="E136" s="99" t="s">
        <v>77</v>
      </c>
      <c r="F136" s="100" t="e">
        <f>VLOOKUP(C136,[4]Sheet1!$C:$C,1,0)</f>
        <v>#N/A</v>
      </c>
      <c r="G136" s="100"/>
      <c r="H136" s="100"/>
      <c r="I136" s="100"/>
    </row>
    <row r="137" s="83" customFormat="1" ht="46" hidden="1" customHeight="1" spans="1:9">
      <c r="A137" s="1">
        <v>136</v>
      </c>
      <c r="B137" s="5" t="s">
        <v>238</v>
      </c>
      <c r="C137" s="2" t="s">
        <v>247</v>
      </c>
      <c r="D137" s="2" t="s">
        <v>62</v>
      </c>
      <c r="E137" s="99" t="s">
        <v>77</v>
      </c>
      <c r="F137" s="100" t="e">
        <f>VLOOKUP(C137,[4]Sheet1!$C:$C,1,0)</f>
        <v>#N/A</v>
      </c>
      <c r="G137" s="100"/>
      <c r="H137" s="100"/>
      <c r="I137" s="100"/>
    </row>
    <row r="138" s="83" customFormat="1" ht="46" customHeight="1" spans="1:9">
      <c r="A138" s="1">
        <v>137</v>
      </c>
      <c r="B138" s="5" t="s">
        <v>238</v>
      </c>
      <c r="C138" s="2" t="s">
        <v>248</v>
      </c>
      <c r="D138" s="2" t="s">
        <v>62</v>
      </c>
      <c r="E138" s="16" t="s">
        <v>94</v>
      </c>
      <c r="F138" s="7" t="e">
        <f>VLOOKUP(C138,[4]Sheet1!$C:$C,1,0)</f>
        <v>#N/A</v>
      </c>
      <c r="G138" s="100"/>
      <c r="H138" s="100"/>
      <c r="I138" s="100"/>
    </row>
    <row r="139" s="83" customFormat="1" ht="46" customHeight="1" spans="1:9">
      <c r="A139" s="1">
        <v>138</v>
      </c>
      <c r="B139" s="111" t="s">
        <v>238</v>
      </c>
      <c r="C139" s="21" t="s">
        <v>249</v>
      </c>
      <c r="D139" s="19" t="s">
        <v>62</v>
      </c>
      <c r="E139" s="16" t="s">
        <v>94</v>
      </c>
      <c r="F139" s="7" t="e">
        <f>VLOOKUP(C139,[4]Sheet1!$C:$C,1,0)</f>
        <v>#N/A</v>
      </c>
      <c r="G139" s="100"/>
      <c r="H139" s="100"/>
      <c r="I139" s="100"/>
    </row>
    <row r="140" s="86" customFormat="1" ht="46" hidden="1" customHeight="1" spans="1:9">
      <c r="A140" s="1">
        <v>139</v>
      </c>
      <c r="B140" s="111" t="s">
        <v>238</v>
      </c>
      <c r="C140" s="21" t="s">
        <v>250</v>
      </c>
      <c r="D140" s="19" t="s">
        <v>62</v>
      </c>
      <c r="E140" s="99" t="s">
        <v>77</v>
      </c>
      <c r="F140" s="100" t="e">
        <f>VLOOKUP(C140,[4]Sheet1!$C:$C,1,0)</f>
        <v>#N/A</v>
      </c>
      <c r="G140" s="104"/>
      <c r="H140" s="104"/>
      <c r="I140" s="104"/>
    </row>
    <row r="141" s="86" customFormat="1" ht="46" hidden="1" customHeight="1" spans="1:9">
      <c r="A141" s="1">
        <v>140</v>
      </c>
      <c r="B141" s="111" t="s">
        <v>238</v>
      </c>
      <c r="C141" s="21" t="s">
        <v>251</v>
      </c>
      <c r="D141" s="19" t="s">
        <v>62</v>
      </c>
      <c r="E141" s="99" t="s">
        <v>77</v>
      </c>
      <c r="F141" s="100" t="e">
        <f>VLOOKUP(C141,[4]Sheet1!$C:$C,1,0)</f>
        <v>#N/A</v>
      </c>
      <c r="G141" s="104"/>
      <c r="H141" s="104"/>
      <c r="I141" s="104"/>
    </row>
    <row r="142" s="83" customFormat="1" ht="46" hidden="1" customHeight="1" spans="1:9">
      <c r="A142" s="1">
        <v>141</v>
      </c>
      <c r="B142" s="2" t="s">
        <v>252</v>
      </c>
      <c r="C142" s="2" t="s">
        <v>253</v>
      </c>
      <c r="D142" s="2" t="s">
        <v>62</v>
      </c>
      <c r="E142" s="16" t="s">
        <v>94</v>
      </c>
      <c r="F142" s="7" t="str">
        <f>VLOOKUP(C142,[4]Sheet1!$C:$C,1,0)</f>
        <v>丁月民</v>
      </c>
      <c r="G142" s="100"/>
      <c r="H142" s="100"/>
      <c r="I142" s="100"/>
    </row>
    <row r="143" s="83" customFormat="1" ht="46" hidden="1" customHeight="1" spans="1:9">
      <c r="A143" s="1">
        <v>142</v>
      </c>
      <c r="B143" s="2" t="s">
        <v>252</v>
      </c>
      <c r="C143" s="2" t="s">
        <v>254</v>
      </c>
      <c r="D143" s="2" t="s">
        <v>62</v>
      </c>
      <c r="E143" s="16" t="s">
        <v>94</v>
      </c>
      <c r="F143" s="7" t="str">
        <f>VLOOKUP(C143,[4]Sheet1!$C:$C,1,0)</f>
        <v>薛磊</v>
      </c>
      <c r="G143" s="100"/>
      <c r="H143" s="100"/>
      <c r="I143" s="100"/>
    </row>
    <row r="144" s="83" customFormat="1" ht="46" hidden="1" customHeight="1" spans="1:9">
      <c r="A144" s="1">
        <v>143</v>
      </c>
      <c r="B144" s="2" t="s">
        <v>252</v>
      </c>
      <c r="C144" s="2" t="s">
        <v>255</v>
      </c>
      <c r="D144" s="2" t="s">
        <v>62</v>
      </c>
      <c r="E144" s="16" t="s">
        <v>94</v>
      </c>
      <c r="F144" s="7" t="str">
        <f>VLOOKUP(C144,[4]Sheet1!$C:$C,1,0)</f>
        <v>沈家星</v>
      </c>
      <c r="G144" s="100"/>
      <c r="H144" s="100"/>
      <c r="I144" s="100"/>
    </row>
    <row r="145" s="83" customFormat="1" ht="46" hidden="1" customHeight="1" spans="1:9">
      <c r="A145" s="1">
        <v>144</v>
      </c>
      <c r="B145" s="1" t="s">
        <v>256</v>
      </c>
      <c r="C145" s="1" t="s">
        <v>257</v>
      </c>
      <c r="D145" s="1" t="s">
        <v>62</v>
      </c>
      <c r="E145" s="99" t="s">
        <v>77</v>
      </c>
      <c r="F145" s="100" t="e">
        <f>VLOOKUP(C145,[4]Sheet1!$C:$C,1,0)</f>
        <v>#N/A</v>
      </c>
      <c r="G145" s="100"/>
      <c r="H145" s="100"/>
      <c r="I145" s="100"/>
    </row>
    <row r="146" s="83" customFormat="1" ht="46" hidden="1" customHeight="1" spans="1:9">
      <c r="A146" s="1">
        <v>145</v>
      </c>
      <c r="B146" s="1" t="s">
        <v>256</v>
      </c>
      <c r="C146" s="1" t="s">
        <v>258</v>
      </c>
      <c r="D146" s="1" t="s">
        <v>62</v>
      </c>
      <c r="E146" s="99" t="s">
        <v>77</v>
      </c>
      <c r="F146" s="100" t="e">
        <f>VLOOKUP(C146,[4]Sheet1!$C:$C,1,0)</f>
        <v>#N/A</v>
      </c>
      <c r="G146" s="100"/>
      <c r="H146" s="100"/>
      <c r="I146" s="100"/>
    </row>
    <row r="147" s="83" customFormat="1" ht="46" hidden="1" customHeight="1" spans="1:9">
      <c r="A147" s="1">
        <v>146</v>
      </c>
      <c r="B147" s="1" t="s">
        <v>259</v>
      </c>
      <c r="C147" s="1" t="s">
        <v>260</v>
      </c>
      <c r="D147" s="1" t="s">
        <v>62</v>
      </c>
      <c r="E147" s="99" t="s">
        <v>77</v>
      </c>
      <c r="F147" s="100" t="e">
        <f>VLOOKUP(C147,[4]Sheet1!$C:$C,1,0)</f>
        <v>#N/A</v>
      </c>
      <c r="G147" s="100"/>
      <c r="H147" s="100"/>
      <c r="I147" s="100"/>
    </row>
    <row r="148" s="83" customFormat="1" ht="46" hidden="1" customHeight="1" spans="1:9">
      <c r="A148" s="1">
        <v>147</v>
      </c>
      <c r="B148" s="1" t="s">
        <v>259</v>
      </c>
      <c r="C148" s="1" t="s">
        <v>261</v>
      </c>
      <c r="D148" s="1" t="s">
        <v>62</v>
      </c>
      <c r="E148" s="99" t="s">
        <v>77</v>
      </c>
      <c r="F148" s="100" t="e">
        <f>VLOOKUP(C148,[4]Sheet1!$C:$C,1,0)</f>
        <v>#N/A</v>
      </c>
      <c r="G148" s="100"/>
      <c r="H148" s="100"/>
      <c r="I148" s="100"/>
    </row>
    <row r="149" s="83" customFormat="1" ht="46" hidden="1" customHeight="1" spans="1:9">
      <c r="A149" s="1">
        <v>148</v>
      </c>
      <c r="B149" s="1" t="s">
        <v>259</v>
      </c>
      <c r="C149" s="1" t="s">
        <v>262</v>
      </c>
      <c r="D149" s="1" t="s">
        <v>62</v>
      </c>
      <c r="E149" s="99" t="s">
        <v>77</v>
      </c>
      <c r="F149" s="100" t="e">
        <f>VLOOKUP(C149,[4]Sheet1!$C:$C,1,0)</f>
        <v>#N/A</v>
      </c>
      <c r="G149" s="100"/>
      <c r="H149" s="100"/>
      <c r="I149" s="100"/>
    </row>
    <row r="150" s="83" customFormat="1" ht="46" hidden="1" customHeight="1" spans="1:9">
      <c r="A150" s="1">
        <v>149</v>
      </c>
      <c r="B150" s="1" t="s">
        <v>259</v>
      </c>
      <c r="C150" s="1" t="s">
        <v>263</v>
      </c>
      <c r="D150" s="1" t="s">
        <v>90</v>
      </c>
      <c r="E150" s="99" t="s">
        <v>77</v>
      </c>
      <c r="F150" s="100" t="e">
        <f>VLOOKUP(C150,[4]Sheet1!$C:$C,1,0)</f>
        <v>#N/A</v>
      </c>
      <c r="G150" s="100"/>
      <c r="H150" s="100"/>
      <c r="I150" s="100"/>
    </row>
    <row r="151" s="83" customFormat="1" ht="46" hidden="1" customHeight="1" spans="1:9">
      <c r="A151" s="1">
        <v>150</v>
      </c>
      <c r="B151" s="1" t="s">
        <v>259</v>
      </c>
      <c r="C151" s="1" t="s">
        <v>264</v>
      </c>
      <c r="D151" s="1" t="s">
        <v>90</v>
      </c>
      <c r="E151" s="99" t="s">
        <v>77</v>
      </c>
      <c r="F151" s="100" t="e">
        <f>VLOOKUP(C151,[4]Sheet1!$C:$C,1,0)</f>
        <v>#N/A</v>
      </c>
      <c r="G151" s="100"/>
      <c r="H151" s="100"/>
      <c r="I151" s="100"/>
    </row>
    <row r="152" s="83" customFormat="1" ht="46" hidden="1" customHeight="1" spans="1:9">
      <c r="A152" s="1">
        <v>151</v>
      </c>
      <c r="B152" s="1" t="s">
        <v>259</v>
      </c>
      <c r="C152" s="1" t="s">
        <v>265</v>
      </c>
      <c r="D152" s="1" t="s">
        <v>62</v>
      </c>
      <c r="E152" s="99" t="s">
        <v>77</v>
      </c>
      <c r="F152" s="100" t="e">
        <f>VLOOKUP(C152,[4]Sheet1!$C:$C,1,0)</f>
        <v>#N/A</v>
      </c>
      <c r="G152" s="100"/>
      <c r="H152" s="100"/>
      <c r="I152" s="100"/>
    </row>
    <row r="153" s="83" customFormat="1" ht="46" hidden="1" customHeight="1" spans="1:9">
      <c r="A153" s="1">
        <v>152</v>
      </c>
      <c r="B153" s="1" t="s">
        <v>259</v>
      </c>
      <c r="C153" s="1" t="s">
        <v>266</v>
      </c>
      <c r="D153" s="1" t="s">
        <v>62</v>
      </c>
      <c r="E153" s="16" t="s">
        <v>94</v>
      </c>
      <c r="F153" s="7" t="str">
        <f>VLOOKUP(C153,[4]Sheet1!$C:$C,1,0)</f>
        <v>温燮文</v>
      </c>
      <c r="G153" s="100"/>
      <c r="H153" s="100"/>
      <c r="I153" s="100"/>
    </row>
    <row r="154" s="83" customFormat="1" ht="46" hidden="1" customHeight="1" spans="1:9">
      <c r="A154" s="1">
        <v>153</v>
      </c>
      <c r="B154" s="2" t="s">
        <v>21</v>
      </c>
      <c r="C154" s="2" t="s">
        <v>267</v>
      </c>
      <c r="D154" s="2" t="s">
        <v>62</v>
      </c>
      <c r="E154" s="99" t="s">
        <v>77</v>
      </c>
      <c r="F154" s="100" t="e">
        <f>VLOOKUP(C154,[4]Sheet1!$C:$C,1,0)</f>
        <v>#N/A</v>
      </c>
      <c r="G154" s="100"/>
      <c r="H154" s="100"/>
      <c r="I154" s="100"/>
    </row>
    <row r="155" s="83" customFormat="1" ht="46" hidden="1" customHeight="1" spans="1:9">
      <c r="A155" s="1">
        <v>154</v>
      </c>
      <c r="B155" s="2" t="s">
        <v>21</v>
      </c>
      <c r="C155" s="2" t="s">
        <v>268</v>
      </c>
      <c r="D155" s="2" t="s">
        <v>62</v>
      </c>
      <c r="E155" s="99" t="s">
        <v>77</v>
      </c>
      <c r="F155" s="100" t="e">
        <f>VLOOKUP(C155,[4]Sheet1!$C:$C,1,0)</f>
        <v>#N/A</v>
      </c>
      <c r="G155" s="100"/>
      <c r="H155" s="100"/>
      <c r="I155" s="100"/>
    </row>
    <row r="156" s="83" customFormat="1" ht="46" hidden="1" customHeight="1" spans="1:9">
      <c r="A156" s="1">
        <v>155</v>
      </c>
      <c r="B156" s="2" t="s">
        <v>21</v>
      </c>
      <c r="C156" s="2" t="s">
        <v>269</v>
      </c>
      <c r="D156" s="2" t="s">
        <v>62</v>
      </c>
      <c r="E156" s="99" t="s">
        <v>77</v>
      </c>
      <c r="F156" s="100" t="e">
        <f>VLOOKUP(C156,[4]Sheet1!$C:$C,1,0)</f>
        <v>#N/A</v>
      </c>
      <c r="G156" s="100"/>
      <c r="H156" s="100"/>
      <c r="I156" s="100"/>
    </row>
    <row r="157" s="83" customFormat="1" ht="46" hidden="1" customHeight="1" spans="1:9">
      <c r="A157" s="1">
        <v>156</v>
      </c>
      <c r="B157" s="2" t="s">
        <v>21</v>
      </c>
      <c r="C157" s="2" t="s">
        <v>270</v>
      </c>
      <c r="D157" s="2" t="s">
        <v>62</v>
      </c>
      <c r="E157" s="99" t="s">
        <v>77</v>
      </c>
      <c r="F157" s="100" t="e">
        <f>VLOOKUP(C157,[4]Sheet1!$C:$C,1,0)</f>
        <v>#N/A</v>
      </c>
      <c r="G157" s="100"/>
      <c r="H157" s="100"/>
      <c r="I157" s="100"/>
    </row>
    <row r="158" s="83" customFormat="1" ht="46" hidden="1" customHeight="1" spans="1:9">
      <c r="A158" s="1">
        <v>157</v>
      </c>
      <c r="B158" s="2" t="s">
        <v>21</v>
      </c>
      <c r="C158" s="2" t="s">
        <v>271</v>
      </c>
      <c r="D158" s="2" t="s">
        <v>62</v>
      </c>
      <c r="E158" s="16" t="s">
        <v>94</v>
      </c>
      <c r="F158" s="7" t="str">
        <f>VLOOKUP(C158,[4]Sheet1!$C:$C,1,0)</f>
        <v>李刚</v>
      </c>
      <c r="G158" s="100"/>
      <c r="H158" s="100"/>
      <c r="I158" s="100"/>
    </row>
    <row r="159" s="83" customFormat="1" ht="46" hidden="1" customHeight="1" spans="1:9">
      <c r="A159" s="1">
        <v>158</v>
      </c>
      <c r="B159" s="2" t="s">
        <v>272</v>
      </c>
      <c r="C159" s="2" t="s">
        <v>273</v>
      </c>
      <c r="D159" s="2" t="s">
        <v>62</v>
      </c>
      <c r="E159" s="16" t="s">
        <v>94</v>
      </c>
      <c r="F159" s="7" t="str">
        <f>VLOOKUP(C159,[4]Sheet1!$C:$C,1,0)</f>
        <v>韵勤柏</v>
      </c>
      <c r="G159" s="100"/>
      <c r="H159" s="100"/>
      <c r="I159" s="100"/>
    </row>
    <row r="160" s="83" customFormat="1" ht="46" hidden="1" customHeight="1" spans="1:9">
      <c r="A160" s="1">
        <v>159</v>
      </c>
      <c r="B160" s="1" t="s">
        <v>274</v>
      </c>
      <c r="C160" s="1" t="s">
        <v>275</v>
      </c>
      <c r="D160" s="1" t="s">
        <v>62</v>
      </c>
      <c r="E160" s="16" t="s">
        <v>94</v>
      </c>
      <c r="F160" s="7" t="str">
        <f>VLOOKUP(C160,[4]Sheet1!$C:$C,1,0)</f>
        <v>王巍</v>
      </c>
      <c r="G160" s="100"/>
      <c r="H160" s="100"/>
      <c r="I160" s="100"/>
    </row>
    <row r="161" s="83" customFormat="1" ht="46" hidden="1" customHeight="1" spans="1:9">
      <c r="A161" s="1">
        <v>160</v>
      </c>
      <c r="B161" s="2" t="s">
        <v>274</v>
      </c>
      <c r="C161" s="2" t="s">
        <v>276</v>
      </c>
      <c r="D161" s="2" t="s">
        <v>62</v>
      </c>
      <c r="E161" s="99" t="s">
        <v>77</v>
      </c>
      <c r="F161" s="100" t="e">
        <f>VLOOKUP(C161,[4]Sheet1!$C:$C,1,0)</f>
        <v>#N/A</v>
      </c>
      <c r="G161" s="100"/>
      <c r="H161" s="100"/>
      <c r="I161" s="100"/>
    </row>
    <row r="162" s="83" customFormat="1" ht="46" hidden="1" customHeight="1" spans="1:9">
      <c r="A162" s="1">
        <v>161</v>
      </c>
      <c r="B162" s="2" t="s">
        <v>277</v>
      </c>
      <c r="C162" s="2" t="s">
        <v>278</v>
      </c>
      <c r="D162" s="2" t="s">
        <v>90</v>
      </c>
      <c r="E162" s="99" t="s">
        <v>77</v>
      </c>
      <c r="F162" s="100" t="e">
        <f>VLOOKUP(C162,[4]Sheet1!$C:$C,1,0)</f>
        <v>#N/A</v>
      </c>
      <c r="G162" s="100"/>
      <c r="H162" s="100"/>
      <c r="I162" s="100"/>
    </row>
    <row r="163" s="83" customFormat="1" ht="46" hidden="1" customHeight="1" spans="1:9">
      <c r="A163" s="1">
        <v>162</v>
      </c>
      <c r="B163" s="2" t="s">
        <v>279</v>
      </c>
      <c r="C163" s="2" t="s">
        <v>280</v>
      </c>
      <c r="D163" s="2" t="s">
        <v>90</v>
      </c>
      <c r="E163" s="99" t="s">
        <v>77</v>
      </c>
      <c r="F163" s="100" t="e">
        <f>VLOOKUP(C163,[4]Sheet1!$C:$C,1,0)</f>
        <v>#N/A</v>
      </c>
      <c r="G163" s="100"/>
      <c r="H163" s="100"/>
      <c r="I163" s="100"/>
    </row>
    <row r="164" s="83" customFormat="1" ht="46" hidden="1" customHeight="1" spans="1:9">
      <c r="A164" s="1">
        <v>163</v>
      </c>
      <c r="B164" s="1" t="s">
        <v>281</v>
      </c>
      <c r="C164" s="1" t="s">
        <v>282</v>
      </c>
      <c r="D164" s="1" t="s">
        <v>90</v>
      </c>
      <c r="E164" s="99" t="s">
        <v>77</v>
      </c>
      <c r="F164" s="100" t="e">
        <f>VLOOKUP(C164,[4]Sheet1!$C:$C,1,0)</f>
        <v>#N/A</v>
      </c>
      <c r="G164" s="100"/>
      <c r="H164" s="100"/>
      <c r="I164" s="100"/>
    </row>
    <row r="165" s="83" customFormat="1" ht="46" hidden="1" customHeight="1" spans="1:9">
      <c r="A165" s="1">
        <v>164</v>
      </c>
      <c r="B165" s="1" t="s">
        <v>281</v>
      </c>
      <c r="C165" s="1" t="s">
        <v>283</v>
      </c>
      <c r="D165" s="1" t="s">
        <v>62</v>
      </c>
      <c r="E165" s="99" t="s">
        <v>77</v>
      </c>
      <c r="F165" s="100" t="e">
        <f>VLOOKUP(C165,[4]Sheet1!$C:$C,1,0)</f>
        <v>#N/A</v>
      </c>
      <c r="G165" s="100"/>
      <c r="H165" s="100"/>
      <c r="I165" s="100"/>
    </row>
    <row r="166" s="83" customFormat="1" ht="46" hidden="1" customHeight="1" spans="1:9">
      <c r="A166" s="1">
        <v>165</v>
      </c>
      <c r="B166" s="1" t="s">
        <v>281</v>
      </c>
      <c r="C166" s="1" t="s">
        <v>284</v>
      </c>
      <c r="D166" s="1" t="s">
        <v>90</v>
      </c>
      <c r="E166" s="16" t="s">
        <v>94</v>
      </c>
      <c r="F166" s="7" t="str">
        <f>VLOOKUP(C166,[4]Sheet1!$C:$C,1,0)</f>
        <v>关金平</v>
      </c>
      <c r="G166" s="100"/>
      <c r="H166" s="100"/>
      <c r="I166" s="100"/>
    </row>
    <row r="167" s="44" customFormat="1" ht="46" hidden="1" customHeight="1" spans="1:9">
      <c r="A167" s="1">
        <v>166</v>
      </c>
      <c r="B167" s="2" t="s">
        <v>285</v>
      </c>
      <c r="C167" s="1" t="s">
        <v>286</v>
      </c>
      <c r="D167" s="1" t="s">
        <v>62</v>
      </c>
      <c r="E167" s="16" t="s">
        <v>94</v>
      </c>
      <c r="F167" s="7" t="s">
        <v>311</v>
      </c>
      <c r="G167" s="112"/>
      <c r="H167" s="112"/>
      <c r="I167" s="112"/>
    </row>
    <row r="168" s="44" customFormat="1" ht="46" hidden="1" customHeight="1" spans="1:9">
      <c r="A168" s="1">
        <v>167</v>
      </c>
      <c r="B168" s="2" t="s">
        <v>285</v>
      </c>
      <c r="C168" s="2" t="s">
        <v>287</v>
      </c>
      <c r="D168" s="2" t="s">
        <v>62</v>
      </c>
      <c r="E168" s="16" t="s">
        <v>94</v>
      </c>
      <c r="F168" s="7" t="s">
        <v>311</v>
      </c>
      <c r="G168" s="112"/>
      <c r="H168" s="112"/>
      <c r="I168" s="112"/>
    </row>
    <row r="169" s="44" customFormat="1" ht="46" hidden="1" customHeight="1" spans="1:9">
      <c r="A169" s="1">
        <v>168</v>
      </c>
      <c r="B169" s="1" t="s">
        <v>285</v>
      </c>
      <c r="C169" s="1" t="s">
        <v>288</v>
      </c>
      <c r="D169" s="1" t="s">
        <v>90</v>
      </c>
      <c r="E169" s="99" t="s">
        <v>77</v>
      </c>
      <c r="F169" s="100" t="e">
        <f>VLOOKUP(C169,[4]Sheet1!$C:$C,1,0)</f>
        <v>#N/A</v>
      </c>
      <c r="G169" s="112"/>
      <c r="H169" s="112"/>
      <c r="I169" s="112"/>
    </row>
    <row r="170" s="44" customFormat="1" ht="46" hidden="1" customHeight="1" spans="1:9">
      <c r="A170" s="1">
        <v>169</v>
      </c>
      <c r="B170" s="2" t="s">
        <v>285</v>
      </c>
      <c r="C170" s="1" t="s">
        <v>289</v>
      </c>
      <c r="D170" s="1" t="s">
        <v>62</v>
      </c>
      <c r="E170" s="99" t="s">
        <v>77</v>
      </c>
      <c r="F170" s="100" t="e">
        <f>VLOOKUP(C170,[4]Sheet1!$C:$C,1,0)</f>
        <v>#N/A</v>
      </c>
      <c r="G170" s="112"/>
      <c r="H170" s="112"/>
      <c r="I170" s="112"/>
    </row>
    <row r="171" s="44" customFormat="1" ht="46" hidden="1" customHeight="1" spans="1:9">
      <c r="A171" s="1">
        <v>170</v>
      </c>
      <c r="B171" s="2" t="s">
        <v>285</v>
      </c>
      <c r="C171" s="2" t="s">
        <v>290</v>
      </c>
      <c r="D171" s="2" t="s">
        <v>62</v>
      </c>
      <c r="E171" s="99" t="s">
        <v>77</v>
      </c>
      <c r="F171" s="100" t="e">
        <f>VLOOKUP(C171,[4]Sheet1!$C:$C,1,0)</f>
        <v>#N/A</v>
      </c>
      <c r="G171" s="112"/>
      <c r="H171" s="112"/>
      <c r="I171" s="112"/>
    </row>
    <row r="172" s="83" customFormat="1" ht="46" hidden="1" customHeight="1" spans="1:9">
      <c r="A172" s="1">
        <v>171</v>
      </c>
      <c r="B172" s="2" t="s">
        <v>291</v>
      </c>
      <c r="C172" s="2" t="s">
        <v>292</v>
      </c>
      <c r="D172" s="2" t="s">
        <v>90</v>
      </c>
      <c r="E172" s="16" t="s">
        <v>94</v>
      </c>
      <c r="F172" s="7" t="str">
        <f>VLOOKUP(C172,[4]Sheet1!$C:$C,1,0)</f>
        <v>张静</v>
      </c>
      <c r="G172" s="100"/>
      <c r="H172" s="100"/>
      <c r="I172" s="100"/>
    </row>
    <row r="173" s="83" customFormat="1" ht="46" hidden="1" customHeight="1" spans="1:9">
      <c r="A173" s="1">
        <v>172</v>
      </c>
      <c r="B173" s="2" t="s">
        <v>291</v>
      </c>
      <c r="C173" s="2" t="s">
        <v>293</v>
      </c>
      <c r="D173" s="2" t="s">
        <v>90</v>
      </c>
      <c r="E173" s="16" t="s">
        <v>94</v>
      </c>
      <c r="F173" s="7" t="str">
        <f>VLOOKUP(C173,[4]Sheet1!$C:$C,1,0)</f>
        <v>郑斐晖</v>
      </c>
      <c r="G173" s="100"/>
      <c r="H173" s="100"/>
      <c r="I173" s="100"/>
    </row>
    <row r="174" s="83" customFormat="1" ht="46" customHeight="1" spans="1:9">
      <c r="A174" s="1">
        <v>173</v>
      </c>
      <c r="B174" s="1" t="s">
        <v>294</v>
      </c>
      <c r="C174" s="1" t="s">
        <v>295</v>
      </c>
      <c r="D174" s="1" t="s">
        <v>62</v>
      </c>
      <c r="E174" s="16" t="s">
        <v>94</v>
      </c>
      <c r="F174" s="7" t="e">
        <f>VLOOKUP(C174,[4]Sheet1!$C:$C,1,0)</f>
        <v>#N/A</v>
      </c>
      <c r="G174" s="100"/>
      <c r="H174" s="100"/>
      <c r="I174" s="100"/>
    </row>
    <row r="175" s="83" customFormat="1" ht="46" hidden="1" customHeight="1" spans="1:9">
      <c r="A175" s="1">
        <v>174</v>
      </c>
      <c r="B175" s="1" t="s">
        <v>294</v>
      </c>
      <c r="C175" s="1" t="s">
        <v>296</v>
      </c>
      <c r="D175" s="1" t="s">
        <v>62</v>
      </c>
      <c r="E175" s="99" t="s">
        <v>77</v>
      </c>
      <c r="F175" s="100" t="e">
        <f>VLOOKUP(C175,[4]Sheet1!$C:$C,1,0)</f>
        <v>#N/A</v>
      </c>
      <c r="G175" s="100"/>
      <c r="H175" s="100"/>
      <c r="I175" s="100"/>
    </row>
    <row r="176" s="83" customFormat="1" ht="46" customHeight="1" spans="1:9">
      <c r="A176" s="1">
        <v>175</v>
      </c>
      <c r="B176" s="1" t="s">
        <v>294</v>
      </c>
      <c r="C176" s="1" t="s">
        <v>297</v>
      </c>
      <c r="D176" s="1" t="s">
        <v>90</v>
      </c>
      <c r="E176" s="16" t="s">
        <v>94</v>
      </c>
      <c r="F176" s="7" t="e">
        <f>VLOOKUP(C176,[4]Sheet1!$C:$C,1,0)</f>
        <v>#N/A</v>
      </c>
      <c r="G176" s="100"/>
      <c r="H176" s="100"/>
      <c r="I176" s="100"/>
    </row>
    <row r="177" s="83" customFormat="1" ht="46" hidden="1" customHeight="1" spans="1:9">
      <c r="A177" s="1">
        <v>176</v>
      </c>
      <c r="B177" s="7" t="s">
        <v>298</v>
      </c>
      <c r="C177" s="2" t="s">
        <v>299</v>
      </c>
      <c r="D177" s="2" t="s">
        <v>62</v>
      </c>
      <c r="E177" s="99" t="s">
        <v>77</v>
      </c>
      <c r="F177" s="100" t="e">
        <f>VLOOKUP(C177,[4]Sheet1!$C:$C,1,0)</f>
        <v>#N/A</v>
      </c>
      <c r="G177" s="100"/>
      <c r="H177" s="100"/>
      <c r="I177" s="100"/>
    </row>
    <row r="178" s="83" customFormat="1" ht="46" hidden="1" customHeight="1" spans="1:9">
      <c r="A178" s="1">
        <v>177</v>
      </c>
      <c r="B178" s="7" t="s">
        <v>298</v>
      </c>
      <c r="C178" s="2" t="s">
        <v>300</v>
      </c>
      <c r="D178" s="2" t="s">
        <v>62</v>
      </c>
      <c r="E178" s="99" t="s">
        <v>77</v>
      </c>
      <c r="F178" s="100" t="e">
        <f>VLOOKUP(C178,[4]Sheet1!$C:$C,1,0)</f>
        <v>#N/A</v>
      </c>
      <c r="G178" s="100"/>
      <c r="H178" s="100"/>
      <c r="I178" s="100"/>
    </row>
    <row r="179" s="83" customFormat="1" ht="46" hidden="1" customHeight="1" spans="1:9">
      <c r="A179" s="1">
        <v>178</v>
      </c>
      <c r="B179" s="1" t="s">
        <v>294</v>
      </c>
      <c r="C179" s="1" t="s">
        <v>301</v>
      </c>
      <c r="D179" s="1" t="s">
        <v>62</v>
      </c>
      <c r="E179" s="99" t="s">
        <v>77</v>
      </c>
      <c r="F179" s="100" t="e">
        <f>VLOOKUP(C179,[4]Sheet1!$C:$C,1,0)</f>
        <v>#N/A</v>
      </c>
      <c r="G179" s="100"/>
      <c r="H179" s="100"/>
      <c r="I179" s="100"/>
    </row>
    <row r="180" s="83" customFormat="1" ht="46" customHeight="1" spans="1:9">
      <c r="A180" s="1">
        <v>179</v>
      </c>
      <c r="B180" s="2" t="s">
        <v>294</v>
      </c>
      <c r="C180" s="2" t="s">
        <v>302</v>
      </c>
      <c r="D180" s="2" t="s">
        <v>62</v>
      </c>
      <c r="E180" s="16" t="s">
        <v>94</v>
      </c>
      <c r="F180" s="7" t="e">
        <f>VLOOKUP(C180,[4]Sheet1!$C:$C,1,0)</f>
        <v>#N/A</v>
      </c>
      <c r="G180" s="100"/>
      <c r="H180" s="100"/>
      <c r="I180" s="100"/>
    </row>
    <row r="181" s="87" customFormat="1" ht="46" hidden="1" customHeight="1" spans="1:9">
      <c r="A181" s="1">
        <v>180</v>
      </c>
      <c r="B181" s="9" t="s">
        <v>303</v>
      </c>
      <c r="C181" s="2" t="s">
        <v>304</v>
      </c>
      <c r="D181" s="2" t="s">
        <v>62</v>
      </c>
      <c r="E181" s="16" t="s">
        <v>94</v>
      </c>
      <c r="F181" s="7" t="str">
        <f>VLOOKUP(C181,[4]Sheet1!$C:$C,1,0)</f>
        <v>张子龙</v>
      </c>
      <c r="G181" s="100"/>
      <c r="H181" s="100"/>
      <c r="I181" s="100"/>
    </row>
    <row r="182" s="87" customFormat="1" ht="46" hidden="1" customHeight="1" spans="1:9">
      <c r="A182" s="1">
        <v>181</v>
      </c>
      <c r="B182" s="2" t="s">
        <v>305</v>
      </c>
      <c r="C182" s="2" t="s">
        <v>306</v>
      </c>
      <c r="D182" s="2" t="s">
        <v>62</v>
      </c>
      <c r="E182" s="99" t="s">
        <v>77</v>
      </c>
      <c r="F182" s="100" t="e">
        <f>VLOOKUP(C182,[4]Sheet1!$C:$C,1,0)</f>
        <v>#N/A</v>
      </c>
      <c r="G182" s="100"/>
      <c r="H182" s="100"/>
      <c r="I182" s="100"/>
    </row>
    <row r="183" s="83" customFormat="1" ht="72" hidden="1" customHeight="1" spans="1:9">
      <c r="A183" s="113">
        <v>182</v>
      </c>
      <c r="B183" s="113" t="s">
        <v>170</v>
      </c>
      <c r="C183" s="113" t="s">
        <v>307</v>
      </c>
      <c r="D183" s="113" t="s">
        <v>62</v>
      </c>
      <c r="E183" s="99" t="s">
        <v>77</v>
      </c>
      <c r="F183" s="100" t="e">
        <f>VLOOKUP(C183,[4]Sheet1!$C:$C,1,0)</f>
        <v>#N/A</v>
      </c>
      <c r="G183" s="100"/>
      <c r="H183" s="100"/>
      <c r="I183" s="100"/>
    </row>
    <row r="184" s="92" customFormat="1" ht="72" customHeight="1" spans="1:9">
      <c r="A184" s="113">
        <v>183</v>
      </c>
      <c r="B184" s="113" t="s">
        <v>2</v>
      </c>
      <c r="C184" s="113" t="s">
        <v>6</v>
      </c>
      <c r="D184" s="113" t="s">
        <v>62</v>
      </c>
      <c r="E184" s="16" t="s">
        <v>94</v>
      </c>
      <c r="F184" s="7" t="e">
        <f>VLOOKUP(C184,[4]Sheet1!$C:$C,1,0)</f>
        <v>#N/A</v>
      </c>
      <c r="G184" s="112"/>
      <c r="H184" s="112"/>
      <c r="I184" s="112"/>
    </row>
    <row r="185" s="83" customFormat="1" ht="72" hidden="1" customHeight="1" spans="1:9">
      <c r="A185" s="113">
        <v>184</v>
      </c>
      <c r="B185" s="113" t="s">
        <v>308</v>
      </c>
      <c r="C185" s="113" t="s">
        <v>8</v>
      </c>
      <c r="D185" s="113" t="s">
        <v>62</v>
      </c>
      <c r="E185" s="99" t="s">
        <v>77</v>
      </c>
      <c r="F185" s="100" t="e">
        <f>VLOOKUP(C185,[4]Sheet1!$C:$C,1,0)</f>
        <v>#N/A</v>
      </c>
      <c r="G185" s="100"/>
      <c r="H185" s="100"/>
      <c r="I185" s="100"/>
    </row>
    <row r="186" ht="50" hidden="1" customHeight="1" spans="1:9">
      <c r="A186" s="1">
        <v>185</v>
      </c>
      <c r="B186" s="2" t="s">
        <v>9</v>
      </c>
      <c r="C186" s="2" t="s">
        <v>10</v>
      </c>
      <c r="D186" s="2" t="s">
        <v>62</v>
      </c>
      <c r="E186" s="16" t="s">
        <v>94</v>
      </c>
      <c r="F186" s="7" t="str">
        <f>VLOOKUP(C186,[4]Sheet1!$C:$C,1,0)</f>
        <v>曾卓晖</v>
      </c>
      <c r="G186" s="114"/>
      <c r="H186" s="114"/>
      <c r="I186" s="114"/>
    </row>
    <row r="187" ht="50" hidden="1" customHeight="1" spans="1:9">
      <c r="A187" s="1">
        <v>186</v>
      </c>
      <c r="B187" s="101" t="s">
        <v>9</v>
      </c>
      <c r="C187" s="101" t="s">
        <v>11</v>
      </c>
      <c r="D187" s="101" t="s">
        <v>90</v>
      </c>
      <c r="E187" s="16" t="s">
        <v>94</v>
      </c>
      <c r="F187" s="7" t="str">
        <f>VLOOKUP(C187,[4]Sheet1!$C:$C,1,0)</f>
        <v>方亦</v>
      </c>
      <c r="G187" s="114"/>
      <c r="H187" s="114"/>
      <c r="I187" s="114"/>
    </row>
    <row r="188" ht="50" hidden="1" customHeight="1" spans="1:9">
      <c r="A188" s="1">
        <v>187</v>
      </c>
      <c r="B188" s="101" t="s">
        <v>9</v>
      </c>
      <c r="C188" s="2" t="s">
        <v>12</v>
      </c>
      <c r="D188" s="2" t="s">
        <v>90</v>
      </c>
      <c r="E188" s="16" t="s">
        <v>94</v>
      </c>
      <c r="F188" s="7" t="str">
        <f>VLOOKUP(C188,[4]Sheet1!$C:$C,1,0)</f>
        <v>徐璐媛</v>
      </c>
      <c r="G188" s="114"/>
      <c r="H188" s="114"/>
      <c r="I188" s="114"/>
    </row>
  </sheetData>
  <autoFilter ref="A1:AF188">
    <filterColumn colId="4">
      <customFilters>
        <customFilter operator="equal" val="未入职"/>
      </customFilters>
    </filterColumn>
    <filterColumn colId="5">
      <customFilters>
        <customFilter operator="equal" val="#N/A"/>
      </customFilters>
    </filterColumn>
    <extLst/>
  </autoFilter>
  <conditionalFormatting sqref="C$1:C$1048576">
    <cfRule type="duplicateValues" dxfId="0" priority="1"/>
  </conditionalFormatting>
  <printOptions horizontalCentered="1"/>
  <pageMargins left="0.196527777777778" right="0.196527777777778" top="0.393055555555556" bottom="0.393055555555556" header="0.298611111111111" footer="0.298611111111111"/>
  <pageSetup paperSize="9" scale="75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99"/>
  <sheetViews>
    <sheetView workbookViewId="0">
      <selection activeCell="M8" sqref="M8"/>
    </sheetView>
  </sheetViews>
  <sheetFormatPr defaultColWidth="9" defaultRowHeight="14.25" outlineLevelCol="6"/>
  <cols>
    <col min="1" max="1" width="37.3833333333333" style="23" customWidth="1"/>
    <col min="2" max="2" width="26.8833333333333" style="24" customWidth="1"/>
    <col min="3" max="3" width="14" style="24" customWidth="1"/>
    <col min="4" max="4" width="23.8833333333333" hidden="1" customWidth="1"/>
    <col min="5" max="5" width="88.25" hidden="1" customWidth="1"/>
    <col min="6" max="6" width="9" hidden="1" customWidth="1"/>
    <col min="7" max="7" width="20.25" customWidth="1"/>
  </cols>
  <sheetData>
    <row r="1" ht="20" customHeight="1" spans="1:3">
      <c r="A1" s="11" t="s">
        <v>0</v>
      </c>
      <c r="B1" s="24" t="s">
        <v>312</v>
      </c>
      <c r="C1" s="24" t="s">
        <v>313</v>
      </c>
    </row>
    <row r="2" ht="20" customHeight="1" spans="1:7">
      <c r="A2" s="3" t="s">
        <v>88</v>
      </c>
      <c r="B2" s="24" t="str">
        <f>VLOOKUP(A2,[1]sheet1!$B:$O,14,0)</f>
        <v>caobo2@mail.sysu.edu.cn</v>
      </c>
      <c r="C2" s="24" t="str">
        <f>VLOOKUP(A2,[1]sheet1!$B:$L,11,0)</f>
        <v>曹波</v>
      </c>
      <c r="D2" t="s">
        <v>314</v>
      </c>
      <c r="E2" s="26" t="s">
        <v>315</v>
      </c>
      <c r="G2" t="str">
        <f>VLOOKUP(C2,[3]Sheet0!$A:$C,3,0)</f>
        <v>13560259256</v>
      </c>
    </row>
    <row r="3" ht="20" customHeight="1" spans="1:7">
      <c r="A3" s="3" t="s">
        <v>92</v>
      </c>
      <c r="B3" s="24" t="str">
        <f>VLOOKUP(A3,[1]sheet1!$B:$O,14,0)</f>
        <v>dengma@mail.sysu.edu.cn</v>
      </c>
      <c r="C3" s="24" t="str">
        <f>VLOOKUP(A3,[1]sheet1!$B:$L,11,0)</f>
        <v>邓明安</v>
      </c>
      <c r="D3" t="s">
        <v>314</v>
      </c>
      <c r="E3" s="27" t="s">
        <v>316</v>
      </c>
      <c r="G3" t="str">
        <f>VLOOKUP(C3,[3]Sheet0!$A:$C,3,0)</f>
        <v>19875887528</v>
      </c>
    </row>
    <row r="4" ht="20" customHeight="1" spans="1:5">
      <c r="A4" s="75" t="s">
        <v>98</v>
      </c>
      <c r="B4" s="24" t="s">
        <v>317</v>
      </c>
      <c r="C4" s="24" t="s">
        <v>318</v>
      </c>
      <c r="D4" t="s">
        <v>314</v>
      </c>
      <c r="E4" s="27" t="s">
        <v>319</v>
      </c>
    </row>
    <row r="5" ht="20" customHeight="1" spans="1:7">
      <c r="A5" s="76" t="s">
        <v>2</v>
      </c>
      <c r="B5" s="24" t="str">
        <f>VLOOKUP(A5,[1]sheet1!$B:$O,14,0)</f>
        <v>weisp3@mail.sysu.edu.cn</v>
      </c>
      <c r="C5" s="24" t="str">
        <f>VLOOKUP(A5,[1]sheet1!$B:$L,11,0)</f>
        <v>魏素萍</v>
      </c>
      <c r="D5" t="s">
        <v>314</v>
      </c>
      <c r="E5" s="27" t="s">
        <v>320</v>
      </c>
      <c r="G5" t="str">
        <f>VLOOKUP(C5,[3]Sheet0!$A:$C,3,0)</f>
        <v>18666080433</v>
      </c>
    </row>
    <row r="6" ht="20" customHeight="1" spans="1:7">
      <c r="A6" s="3" t="s">
        <v>112</v>
      </c>
      <c r="B6" s="24" t="str">
        <f>VLOOKUP(A6,[1]sheet1!$B:$O,14,0)</f>
        <v>yaodan3@mail.sysu.edu.cn</v>
      </c>
      <c r="C6" s="24" t="str">
        <f>VLOOKUP(A6,[1]sheet1!$B:$L,11,0)</f>
        <v>姚丹</v>
      </c>
      <c r="D6" t="s">
        <v>314</v>
      </c>
      <c r="E6" s="27" t="s">
        <v>321</v>
      </c>
      <c r="G6" t="str">
        <f>VLOOKUP(C6,[3]Sheet0!$A:$C,3,0)</f>
        <v>13926006121</v>
      </c>
    </row>
    <row r="7" ht="20" customHeight="1" spans="1:7">
      <c r="A7" s="75" t="s">
        <v>121</v>
      </c>
      <c r="B7" s="29" t="s">
        <v>322</v>
      </c>
      <c r="C7" s="24" t="s">
        <v>323</v>
      </c>
      <c r="D7" t="s">
        <v>314</v>
      </c>
      <c r="E7" s="27" t="s">
        <v>324</v>
      </c>
      <c r="G7" t="str">
        <f>VLOOKUP(C7,[3]Sheet0!$A:$C,3,0)</f>
        <v>18620838130</v>
      </c>
    </row>
    <row r="8" ht="20" customHeight="1" spans="1:7">
      <c r="A8" s="75" t="s">
        <v>125</v>
      </c>
      <c r="B8" s="29" t="s">
        <v>325</v>
      </c>
      <c r="C8" s="24" t="s">
        <v>326</v>
      </c>
      <c r="D8" t="s">
        <v>314</v>
      </c>
      <c r="E8" s="27" t="s">
        <v>327</v>
      </c>
      <c r="G8" t="str">
        <f>VLOOKUP(C8,[3]Sheet0!$A:$C,3,0)</f>
        <v>18938028858</v>
      </c>
    </row>
    <row r="9" ht="20" customHeight="1" spans="1:7">
      <c r="A9" s="75" t="s">
        <v>127</v>
      </c>
      <c r="B9" s="24" t="str">
        <f>VLOOKUP(A9,[1]sheet1!$B:$O,14,0)</f>
        <v>linjiaxin3@mail.sysu.edu.cn</v>
      </c>
      <c r="C9" s="24" t="str">
        <f>VLOOKUP(A9,[1]sheet1!$B:$L,11,0)</f>
        <v>林嘉欣</v>
      </c>
      <c r="D9" t="s">
        <v>314</v>
      </c>
      <c r="E9" s="27" t="s">
        <v>328</v>
      </c>
      <c r="G9" t="str">
        <f>VLOOKUP(C9,[3]Sheet0!$A:$C,3,0)</f>
        <v>13535116911</v>
      </c>
    </row>
    <row r="10" ht="20" customHeight="1" spans="1:7">
      <c r="A10" s="77" t="s">
        <v>134</v>
      </c>
      <c r="B10" s="24" t="str">
        <f>VLOOKUP(A10,[1]sheet1!$B:$O,14,0)</f>
        <v>zdbyrcb@mail.sysu.edu.cn</v>
      </c>
      <c r="C10" s="24" t="str">
        <f>VLOOKUP(A10,[1]sheet1!$B:$L,11,0)</f>
        <v>钱思妍</v>
      </c>
      <c r="D10" t="s">
        <v>314</v>
      </c>
      <c r="E10" s="27" t="s">
        <v>329</v>
      </c>
      <c r="G10" t="str">
        <f>VLOOKUP(C10,[3]Sheet0!$A:$C,3,0)</f>
        <v>13600143085</v>
      </c>
    </row>
    <row r="11" ht="20" customHeight="1" spans="1:5">
      <c r="A11" s="3" t="s">
        <v>136</v>
      </c>
      <c r="B11" s="24" t="str">
        <f>VLOOKUP(A11,[1]sheet1!$B:$O,14,0)</f>
        <v>chenq86@mail.sysu.edu.cn</v>
      </c>
      <c r="C11" s="24" t="str">
        <f>VLOOKUP(A11,[1]sheet1!$B:$L,11,0)</f>
        <v>陈倩</v>
      </c>
      <c r="D11" t="s">
        <v>314</v>
      </c>
      <c r="E11" s="27" t="s">
        <v>330</v>
      </c>
    </row>
    <row r="12" ht="20" customHeight="1" spans="1:7">
      <c r="A12" s="3" t="s">
        <v>13</v>
      </c>
      <c r="B12" s="24" t="str">
        <f>VLOOKUP(A12,[1]sheet1!$B:$O,14,0)</f>
        <v>zssyrcb@mail.sysu.edu.cn</v>
      </c>
      <c r="C12" s="24" t="str">
        <f>VLOOKUP(A12,[1]sheet1!$B:$L,11,0)</f>
        <v>廖思莹</v>
      </c>
      <c r="D12" t="s">
        <v>314</v>
      </c>
      <c r="E12" s="27" t="s">
        <v>331</v>
      </c>
      <c r="G12" t="str">
        <f>VLOOKUP(C12,[3]Sheet0!$A:$C,3,0)</f>
        <v>18922103021</v>
      </c>
    </row>
    <row r="13" ht="20" customHeight="1" spans="1:7">
      <c r="A13" s="75" t="s">
        <v>145</v>
      </c>
      <c r="B13" s="24" t="str">
        <f>VLOOKUP(A13,[1]sheet1!$B:$O,14,0)</f>
        <v>liulu58@mail.sysu.edu.cn</v>
      </c>
      <c r="C13" s="24" t="str">
        <f>VLOOKUP(A13,[1]sheet1!$B:$L,11,0)</f>
        <v>刘璐</v>
      </c>
      <c r="D13" t="s">
        <v>314</v>
      </c>
      <c r="E13" s="27" t="s">
        <v>332</v>
      </c>
      <c r="G13" t="str">
        <f>VLOOKUP(C13,[3]Sheet0!$A:$C,3,0)</f>
        <v>18802031206</v>
      </c>
    </row>
    <row r="14" ht="20" customHeight="1" spans="1:5">
      <c r="A14" s="75" t="s">
        <v>148</v>
      </c>
      <c r="B14" s="24" t="s">
        <v>333</v>
      </c>
      <c r="C14" s="24" t="s">
        <v>334</v>
      </c>
      <c r="D14" t="s">
        <v>314</v>
      </c>
      <c r="E14" s="27" t="s">
        <v>335</v>
      </c>
    </row>
    <row r="15" ht="20" customHeight="1" spans="1:7">
      <c r="A15" s="78" t="s">
        <v>161</v>
      </c>
      <c r="B15" s="24" t="str">
        <f>VLOOKUP(A15,[1]sheet1!$B:$O,14,0)</f>
        <v>jiangyp3@mail.sysu.edu.cn</v>
      </c>
      <c r="C15" s="24" t="str">
        <f>VLOOKUP(A15,[1]sheet1!$B:$L,11,0)</f>
        <v>江映萍</v>
      </c>
      <c r="D15" t="s">
        <v>314</v>
      </c>
      <c r="E15" s="27" t="s">
        <v>336</v>
      </c>
      <c r="G15" t="str">
        <f>VLOOKUP(C15,[3]Sheet0!$A:$C,3,0)</f>
        <v>15889953207</v>
      </c>
    </row>
    <row r="16" ht="20" customHeight="1" spans="1:7">
      <c r="A16" s="75" t="s">
        <v>16</v>
      </c>
      <c r="B16" s="24" t="str">
        <f>VLOOKUP(A16,[1]sheet1!$B:$O,14,0)</f>
        <v>chenxia8@mail.sysu.edu.cn</v>
      </c>
      <c r="C16" s="24" t="str">
        <f>VLOOKUP(A16,[1]sheet1!$B:$L,11,0)</f>
        <v>陈霞</v>
      </c>
      <c r="D16" t="s">
        <v>314</v>
      </c>
      <c r="E16" s="27" t="s">
        <v>337</v>
      </c>
      <c r="G16" t="str">
        <f>VLOOKUP(C16,[3]Sheet0!$A:$C,3,0)</f>
        <v>18520910922</v>
      </c>
    </row>
    <row r="17" ht="20" customHeight="1" spans="1:7">
      <c r="A17" s="75" t="s">
        <v>170</v>
      </c>
      <c r="B17" s="24" t="str">
        <f>VLOOKUP(A17,[1]sheet1!$B:$O,14,0)</f>
        <v>xiaoyq@mail.sysu.edu.cn</v>
      </c>
      <c r="C17" s="24" t="str">
        <f>VLOOKUP(A17,[1]sheet1!$B:$L,11,0)</f>
        <v>肖永清</v>
      </c>
      <c r="D17" t="s">
        <v>314</v>
      </c>
      <c r="E17" s="27" t="s">
        <v>338</v>
      </c>
      <c r="G17" t="str">
        <f>VLOOKUP(C17,[3]Sheet0!$A:$C,3,0)</f>
        <v>13533004189</v>
      </c>
    </row>
    <row r="18" ht="20" customHeight="1" spans="1:7">
      <c r="A18" s="32" t="s">
        <v>4</v>
      </c>
      <c r="B18" s="24" t="str">
        <f>VLOOKUP(A18,[1]sheet1!$B:$O,14,0)</f>
        <v>zhanglq55@mail.sysu.edu.cn</v>
      </c>
      <c r="C18" s="24" t="str">
        <f>VLOOKUP(A18,[1]sheet1!$B:$L,11,0)</f>
        <v>张陆祺</v>
      </c>
      <c r="D18" t="s">
        <v>314</v>
      </c>
      <c r="E18" s="27" t="s">
        <v>339</v>
      </c>
      <c r="G18" t="str">
        <f>VLOOKUP(C18,[3]Sheet0!$A:$C,3,0)</f>
        <v>13631236098</v>
      </c>
    </row>
    <row r="19" ht="20" customHeight="1" spans="1:7">
      <c r="A19" s="75" t="s">
        <v>180</v>
      </c>
      <c r="B19" s="24" t="str">
        <f>VLOOKUP(A19,[1]sheet1!$B:$O,14,0)</f>
        <v>zengy83@mail.sysu.edu.cn</v>
      </c>
      <c r="C19" s="24" t="str">
        <f>VLOOKUP(A19,[1]sheet1!$B:$L,11,0)</f>
        <v>曾瑛</v>
      </c>
      <c r="D19" t="s">
        <v>314</v>
      </c>
      <c r="E19" s="27" t="s">
        <v>340</v>
      </c>
      <c r="G19" t="str">
        <f>VLOOKUP(C19,[3]Sheet0!$A:$C,3,0)</f>
        <v>15521335880</v>
      </c>
    </row>
    <row r="20" ht="20" customHeight="1" spans="1:7">
      <c r="A20" s="75" t="s">
        <v>185</v>
      </c>
      <c r="B20" s="24" t="str">
        <f>VLOOKUP(A20,[1]sheet1!$B:$O,14,0)</f>
        <v>guhm@mail.sysu.edu.cn</v>
      </c>
      <c r="C20" s="24" t="str">
        <f>VLOOKUP(A20,[1]sheet1!$B:$L,11,0)</f>
        <v>顾慧明</v>
      </c>
      <c r="D20" t="s">
        <v>314</v>
      </c>
      <c r="E20" s="27" t="s">
        <v>341</v>
      </c>
      <c r="G20" t="str">
        <f>VLOOKUP(C20,[3]Sheet0!$A:$C,3,0)</f>
        <v>18926107186</v>
      </c>
    </row>
    <row r="21" ht="20" customHeight="1" spans="1:7">
      <c r="A21" s="79" t="s">
        <v>188</v>
      </c>
      <c r="B21" s="24" t="str">
        <f>VLOOKUP(A21,[1]sheet1!$B:$O,14,0)</f>
        <v>zhzhongl@mail.sysu.edu.cn</v>
      </c>
      <c r="C21" s="24" t="str">
        <f>VLOOKUP(A21,[1]sheet1!$B:$L,11,0)</f>
        <v>张钟黎</v>
      </c>
      <c r="D21" t="s">
        <v>314</v>
      </c>
      <c r="E21" s="27" t="s">
        <v>342</v>
      </c>
      <c r="G21" t="str">
        <f>VLOOKUP(C21,[3]Sheet0!$A:$C,3,0)</f>
        <v>18688150039</v>
      </c>
    </row>
    <row r="22" ht="20" customHeight="1" spans="1:7">
      <c r="A22" s="75" t="s">
        <v>193</v>
      </c>
      <c r="B22" s="29" t="s">
        <v>343</v>
      </c>
      <c r="C22" s="24" t="s">
        <v>344</v>
      </c>
      <c r="D22" t="s">
        <v>314</v>
      </c>
      <c r="E22" s="27" t="s">
        <v>345</v>
      </c>
      <c r="G22" t="str">
        <f>VLOOKUP(C22,[3]Sheet0!$A:$C,3,0)</f>
        <v>13662338244</v>
      </c>
    </row>
    <row r="23" ht="20" customHeight="1" spans="1:7">
      <c r="A23" s="75" t="s">
        <v>197</v>
      </c>
      <c r="B23" s="24" t="str">
        <f>VLOOKUP(A23,[1]sheet1!$B:$O,14,0)</f>
        <v>huangcna@mail.sysu.edu.cn</v>
      </c>
      <c r="C23" s="24" t="str">
        <f>VLOOKUP(A23,[1]sheet1!$B:$L,11,0)</f>
        <v>黄彩娜</v>
      </c>
      <c r="D23" t="s">
        <v>314</v>
      </c>
      <c r="E23" s="27" t="s">
        <v>346</v>
      </c>
      <c r="G23" t="str">
        <f>VLOOKUP(C23,[3]Sheet0!$A:$C,3,0)</f>
        <v>13560049548</v>
      </c>
    </row>
    <row r="24" ht="20" customHeight="1" spans="1:7">
      <c r="A24" s="75" t="s">
        <v>7</v>
      </c>
      <c r="B24" s="24" t="str">
        <f>VLOOKUP(A24,[1]sheet1!$B:$O,14,0)</f>
        <v>gandexiu@mail.sysu.edu.cn</v>
      </c>
      <c r="C24" s="24" t="str">
        <f>VLOOKUP(A24,[1]sheet1!$B:$L,11,0)</f>
        <v>甘德秀</v>
      </c>
      <c r="D24" t="s">
        <v>314</v>
      </c>
      <c r="E24" s="27" t="s">
        <v>347</v>
      </c>
      <c r="G24" t="str">
        <f>VLOOKUP(C24,[3]Sheet0!$A:$C,3,0)</f>
        <v>13660399179</v>
      </c>
    </row>
    <row r="25" ht="20" customHeight="1" spans="1:7">
      <c r="A25" s="76" t="s">
        <v>18</v>
      </c>
      <c r="B25" s="24" t="str">
        <f>VLOOKUP(A25,[1]sheet1!$B:$O,14,0)</f>
        <v>peidan3@mail.sysu.edu.cn</v>
      </c>
      <c r="C25" s="24" t="str">
        <f>VLOOKUP(A25,[1]sheet1!$B:$L,11,0)</f>
        <v>裴丹</v>
      </c>
      <c r="D25" t="s">
        <v>314</v>
      </c>
      <c r="E25" s="27" t="s">
        <v>348</v>
      </c>
      <c r="G25" t="str">
        <f>VLOOKUP(C25,[3]Sheet0!$A:$C,3,0)</f>
        <v>15017554916</v>
      </c>
    </row>
    <row r="26" ht="20" customHeight="1" spans="1:7">
      <c r="A26" s="75" t="s">
        <v>209</v>
      </c>
      <c r="B26" s="24" t="str">
        <f>VLOOKUP(A26,[1]sheet1!$B:$O,14,0)</f>
        <v>lixiuh@mail.sysu.edu.cn</v>
      </c>
      <c r="C26" s="24" t="str">
        <f>VLOOKUP(A26,[1]sheet1!$B:$L,11,0)</f>
        <v>李秀花</v>
      </c>
      <c r="D26" t="s">
        <v>314</v>
      </c>
      <c r="E26" s="27" t="s">
        <v>349</v>
      </c>
      <c r="G26" t="str">
        <f>VLOOKUP(C26,[3]Sheet0!$A:$C,3,0)</f>
        <v>15302265399</v>
      </c>
    </row>
    <row r="27" ht="20" customHeight="1" spans="1:7">
      <c r="A27" s="75" t="s">
        <v>214</v>
      </c>
      <c r="B27" s="24" t="str">
        <f>VLOOKUP(A27,[1]sheet1!$B:$O,14,0)</f>
        <v>jiaxd3@mail.sysu.edu.cn</v>
      </c>
      <c r="C27" s="24" t="str">
        <f>VLOOKUP(A27,[1]sheet1!$B:$L,11,0)</f>
        <v>贾晓丹</v>
      </c>
      <c r="D27" t="s">
        <v>314</v>
      </c>
      <c r="E27" s="27" t="s">
        <v>350</v>
      </c>
      <c r="G27" t="str">
        <f>VLOOKUP(C27,[3]Sheet0!$A:$C,3,0)</f>
        <v>15913167600</v>
      </c>
    </row>
    <row r="28" ht="20" customHeight="1" spans="1:7">
      <c r="A28" s="3" t="s">
        <v>216</v>
      </c>
      <c r="B28" s="29" t="s">
        <v>351</v>
      </c>
      <c r="C28" s="24" t="s">
        <v>352</v>
      </c>
      <c r="D28" t="s">
        <v>314</v>
      </c>
      <c r="E28" s="27" t="s">
        <v>353</v>
      </c>
      <c r="G28" t="str">
        <f>VLOOKUP(C28,[3]Sheet0!$A:$C,3,0)</f>
        <v>15099954427</v>
      </c>
    </row>
    <row r="29" ht="20" customHeight="1" spans="1:7">
      <c r="A29" s="75" t="s">
        <v>219</v>
      </c>
      <c r="B29" s="24" t="str">
        <f>VLOOKUP(A29,[1]sheet1!$B:$O,14,0)</f>
        <v>yaoyp3@mail.sysu.edu.cn</v>
      </c>
      <c r="C29" s="24" t="str">
        <f>VLOOKUP(A29,[1]sheet1!$B:$L,11,0)</f>
        <v>姚宇鹏</v>
      </c>
      <c r="D29" t="s">
        <v>314</v>
      </c>
      <c r="E29" s="27" t="s">
        <v>354</v>
      </c>
      <c r="G29" t="str">
        <f>VLOOKUP(C29,[3]Sheet0!$A:$C,3,0)</f>
        <v>13650920959</v>
      </c>
    </row>
    <row r="30" ht="20" customHeight="1" spans="1:7">
      <c r="A30" s="3" t="s">
        <v>226</v>
      </c>
      <c r="B30" s="24" t="str">
        <f>VLOOKUP(A30,[1]sheet1!$B:$O,14,0)</f>
        <v>zhongh37@mail.sysu.edu.cn</v>
      </c>
      <c r="C30" s="24" t="str">
        <f>VLOOKUP(A30,[1]sheet1!$B:$L,11,0)</f>
        <v>钟华</v>
      </c>
      <c r="D30" t="s">
        <v>314</v>
      </c>
      <c r="E30" s="27" t="s">
        <v>355</v>
      </c>
      <c r="G30" t="str">
        <f>VLOOKUP(C30,[3]Sheet0!$A:$C,3,0)</f>
        <v>13560430596</v>
      </c>
    </row>
    <row r="31" ht="20" customHeight="1" spans="1:7">
      <c r="A31" s="75" t="s">
        <v>229</v>
      </c>
      <c r="B31" s="24" t="str">
        <f>VLOOKUP(A31,[1]sheet1!$B:$O,14,0)</f>
        <v>weipengj@mail.sysu.edu.cn</v>
      </c>
      <c r="C31" s="24" t="str">
        <f>VLOOKUP(A31,[1]sheet1!$B:$L,11,0)</f>
        <v>魏鹏娟</v>
      </c>
      <c r="D31" t="s">
        <v>314</v>
      </c>
      <c r="E31" s="27" t="s">
        <v>356</v>
      </c>
      <c r="G31" t="str">
        <f>VLOOKUP(C31,[3]Sheet0!$A:$C,3,0)</f>
        <v>13922125858</v>
      </c>
    </row>
    <row r="32" ht="20" customHeight="1" spans="1:7">
      <c r="A32" s="75" t="s">
        <v>231</v>
      </c>
      <c r="B32" s="29" t="s">
        <v>357</v>
      </c>
      <c r="C32" s="24" t="s">
        <v>358</v>
      </c>
      <c r="D32" t="s">
        <v>314</v>
      </c>
      <c r="E32" s="27" t="s">
        <v>359</v>
      </c>
      <c r="G32" t="str">
        <f>VLOOKUP(C32,[3]Sheet0!$A:$C,3,0)</f>
        <v>18928824476</v>
      </c>
    </row>
    <row r="33" ht="20" customHeight="1" spans="1:7">
      <c r="A33" s="34" t="s">
        <v>234</v>
      </c>
      <c r="B33" s="24" t="str">
        <f>VLOOKUP(A33,[1]sheet1!$B:$O,14,0)</f>
        <v>caowj9@mail.sysu.edu.cn</v>
      </c>
      <c r="C33" s="24" t="str">
        <f>VLOOKUP(A33,[1]sheet1!$B:$L,11,0)</f>
        <v>曹文杰</v>
      </c>
      <c r="D33" t="s">
        <v>314</v>
      </c>
      <c r="E33" s="27" t="s">
        <v>360</v>
      </c>
      <c r="G33" t="str">
        <f>VLOOKUP(C33,[3]Sheet0!$A:$C,3,0)</f>
        <v>13527207118</v>
      </c>
    </row>
    <row r="34" ht="20" customHeight="1" spans="1:7">
      <c r="A34" s="75" t="s">
        <v>238</v>
      </c>
      <c r="B34" s="24" t="str">
        <f>VLOOKUP(A34,[1]sheet1!$B:$O,14,0)</f>
        <v>gaox67@mail.sysu.edu.cn</v>
      </c>
      <c r="C34" s="24" t="str">
        <f>VLOOKUP(A34,[1]sheet1!$B:$L,11,0)</f>
        <v>高旭</v>
      </c>
      <c r="D34" t="s">
        <v>314</v>
      </c>
      <c r="E34" s="27" t="s">
        <v>361</v>
      </c>
      <c r="G34" t="str">
        <f>VLOOKUP(C34,[3]Sheet0!$A:$C,3,0)</f>
        <v>18688195396</v>
      </c>
    </row>
    <row r="35" ht="20" customHeight="1" spans="1:7">
      <c r="A35" s="75" t="s">
        <v>252</v>
      </c>
      <c r="B35" s="24" t="str">
        <f>VLOOKUP(A35,[1]sheet1!$B:$O,14,0)</f>
        <v>huangx55@mail.sysu.edu.cn</v>
      </c>
      <c r="C35" s="24" t="str">
        <f>VLOOKUP(A35,[1]sheet1!$B:$L,11,0)</f>
        <v>黄鑫</v>
      </c>
      <c r="D35" t="s">
        <v>314</v>
      </c>
      <c r="E35" s="27" t="s">
        <v>362</v>
      </c>
      <c r="G35" t="str">
        <f>VLOOKUP(C35,[3]Sheet0!$A:$C,3,0)</f>
        <v>13570940943</v>
      </c>
    </row>
    <row r="36" ht="20" customHeight="1" spans="1:7">
      <c r="A36" s="75" t="s">
        <v>256</v>
      </c>
      <c r="B36" s="24" t="str">
        <f>VLOOKUP(A36,[1]sheet1!$B:$O,14,0)</f>
        <v>zhengyx69@mail.sysu.edu.cn</v>
      </c>
      <c r="C36" s="24" t="str">
        <f>VLOOKUP(A36,[1]sheet1!$B:$L,11,0)</f>
        <v>郑袁鑫</v>
      </c>
      <c r="D36" t="s">
        <v>314</v>
      </c>
      <c r="E36" s="27" t="s">
        <v>363</v>
      </c>
      <c r="G36" t="str">
        <f>VLOOKUP(C36,[3]Sheet0!$A:$C,3,0)</f>
        <v>15771903829</v>
      </c>
    </row>
    <row r="37" ht="20" customHeight="1" spans="1:7">
      <c r="A37" s="75" t="s">
        <v>259</v>
      </c>
      <c r="B37" s="24" t="str">
        <f>VLOOKUP(A37,[1]sheet1!$B:$O,14,0)</f>
        <v>yangxli7@mail.sysu.edu.cn</v>
      </c>
      <c r="C37" s="24" t="str">
        <f>VLOOKUP(A37,[1]sheet1!$B:$L,11,0)</f>
        <v>仰晓莉</v>
      </c>
      <c r="D37" t="s">
        <v>314</v>
      </c>
      <c r="E37" s="27" t="s">
        <v>364</v>
      </c>
      <c r="G37" t="str">
        <f>VLOOKUP(C37,[3]Sheet0!$A:$C,3,0)</f>
        <v>13826125486</v>
      </c>
    </row>
    <row r="38" ht="20" customHeight="1" spans="1:7">
      <c r="A38" s="75" t="s">
        <v>21</v>
      </c>
      <c r="B38" s="24" t="str">
        <f>VLOOKUP(A38,[1]sheet1!$B:$O,14,0)</f>
        <v>liuydy3@mail.sysu.edu.cn</v>
      </c>
      <c r="C38" s="24" t="str">
        <f>VLOOKUP(A38,[1]sheet1!$B:$L,11,0)</f>
        <v>刘洋冬一</v>
      </c>
      <c r="D38" t="s">
        <v>314</v>
      </c>
      <c r="E38" s="27" t="s">
        <v>365</v>
      </c>
      <c r="G38" t="str">
        <f>VLOOKUP(C38,[3]Sheet0!$A:$C,3,0)</f>
        <v>18680280478</v>
      </c>
    </row>
    <row r="39" ht="20" customHeight="1" spans="1:7">
      <c r="A39" s="75" t="s">
        <v>272</v>
      </c>
      <c r="B39" s="24" t="str">
        <f>VLOOKUP(A39,[1]sheet1!$B:$O,14,0)</f>
        <v>liuwh7@mail.sysu.edu.cn</v>
      </c>
      <c r="C39" s="24" t="str">
        <f>VLOOKUP(A39,[1]sheet1!$B:$L,11,0)</f>
        <v>刘文慧</v>
      </c>
      <c r="D39" t="s">
        <v>314</v>
      </c>
      <c r="E39" s="27" t="s">
        <v>366</v>
      </c>
      <c r="G39" t="str">
        <f>VLOOKUP(C39,[3]Sheet0!$A:$C,3,0)</f>
        <v>15113820794</v>
      </c>
    </row>
    <row r="40" ht="20" customHeight="1" spans="1:7">
      <c r="A40" s="9" t="s">
        <v>303</v>
      </c>
      <c r="B40" s="24" t="s">
        <v>367</v>
      </c>
      <c r="C40" s="24" t="s">
        <v>368</v>
      </c>
      <c r="D40" t="s">
        <v>314</v>
      </c>
      <c r="E40" s="27" t="s">
        <v>369</v>
      </c>
      <c r="G40" t="str">
        <f>VLOOKUP(C40,[3]Sheet0!$A:$C,3,0)</f>
        <v>18666080232</v>
      </c>
    </row>
    <row r="41" ht="20" customHeight="1" spans="1:7">
      <c r="A41" s="3" t="s">
        <v>274</v>
      </c>
      <c r="B41" s="24" t="str">
        <f>VLOOKUP(A41,[1]sheet1!$B:$O,14,0)</f>
        <v>xuqf6@mail.sysu.edu.cn</v>
      </c>
      <c r="C41" s="24" t="str">
        <f>VLOOKUP(A41,[1]sheet1!$B:$L,11,0)</f>
        <v>许奇峰</v>
      </c>
      <c r="D41" t="s">
        <v>314</v>
      </c>
      <c r="E41" s="27" t="s">
        <v>370</v>
      </c>
      <c r="G41" t="str">
        <f>VLOOKUP(C41,[3]Sheet0!$A:$C,3,0)</f>
        <v>13802932191</v>
      </c>
    </row>
    <row r="42" ht="20" customHeight="1" spans="1:7">
      <c r="A42" s="3" t="s">
        <v>277</v>
      </c>
      <c r="B42" s="24" t="str">
        <f>VLOOKUP(A42,[1]sheet1!$B:$O,14,0)</f>
        <v>huweilin@mail.sysu.edu.cn</v>
      </c>
      <c r="C42" s="24" t="str">
        <f>VLOOKUP(A42,[1]sheet1!$B:$L,11,0)</f>
        <v>胡薇琳</v>
      </c>
      <c r="D42" t="s">
        <v>314</v>
      </c>
      <c r="E42" s="27" t="s">
        <v>371</v>
      </c>
      <c r="G42" t="str">
        <f>VLOOKUP(C42,[3]Sheet0!$A:$C,3,0)</f>
        <v>15819822843</v>
      </c>
    </row>
    <row r="43" ht="20" customHeight="1" spans="1:7">
      <c r="A43" s="75" t="s">
        <v>279</v>
      </c>
      <c r="B43" s="24" t="str">
        <f>VLOOKUP(A43,[1]sheet1!$B:$O,14,0)</f>
        <v>lshuang5@mail.sysu.edu.cn</v>
      </c>
      <c r="C43" s="24" t="str">
        <f>VLOOKUP(A43,[1]sheet1!$B:$L,11,0)</f>
        <v>梁爽</v>
      </c>
      <c r="D43" t="s">
        <v>314</v>
      </c>
      <c r="E43" s="27" t="s">
        <v>372</v>
      </c>
      <c r="G43" t="str">
        <f>VLOOKUP(C43,[3]Sheet0!$A:$C,3,0)</f>
        <v>13416153358</v>
      </c>
    </row>
    <row r="44" ht="20" customHeight="1" spans="1:7">
      <c r="A44" s="80" t="s">
        <v>373</v>
      </c>
      <c r="B44" s="24" t="str">
        <f>VLOOKUP(A44,[1]sheet1!$B:$O,14,0)</f>
        <v>xupeng2@mail.sysu.edu.cn</v>
      </c>
      <c r="C44" s="24" t="str">
        <f>VLOOKUP(A44,[1]sheet1!$B:$L,11,0)</f>
        <v>徐朋</v>
      </c>
      <c r="D44" t="s">
        <v>314</v>
      </c>
      <c r="E44" s="27" t="s">
        <v>374</v>
      </c>
      <c r="G44" t="str">
        <f>VLOOKUP(C44,[3]Sheet0!$A:$C,3,0)</f>
        <v>13560360926</v>
      </c>
    </row>
    <row r="45" ht="20" customHeight="1" spans="1:7">
      <c r="A45" s="75" t="s">
        <v>285</v>
      </c>
      <c r="B45" s="24" t="str">
        <f>VLOOKUP(A45,[1]sheet1!$B:$O,14,0)</f>
        <v>lanshd@mail.sysu.edu.cn</v>
      </c>
      <c r="C45" s="24" t="str">
        <f>VLOOKUP(A45,[1]sheet1!$B:$L,11,0)</f>
        <v>蓝澍德</v>
      </c>
      <c r="D45" t="s">
        <v>314</v>
      </c>
      <c r="E45" s="27" t="s">
        <v>375</v>
      </c>
      <c r="G45" t="str">
        <f>VLOOKUP(C45,[3]Sheet0!$A:$C,3,0)</f>
        <v>15919167449</v>
      </c>
    </row>
    <row r="46" ht="20" customHeight="1" spans="1:7">
      <c r="A46" s="3" t="s">
        <v>291</v>
      </c>
      <c r="B46" s="24" t="str">
        <f>VLOOKUP(A46,[1]sheet1!$B:$O,14,0)</f>
        <v>huangning@gzzoc.com</v>
      </c>
      <c r="C46" s="24" t="str">
        <f>VLOOKUP(A46,[1]sheet1!$B:$L,11,0)</f>
        <v>黄宁</v>
      </c>
      <c r="D46" t="s">
        <v>314</v>
      </c>
      <c r="E46" s="27" t="s">
        <v>376</v>
      </c>
      <c r="G46" t="str">
        <f>VLOOKUP(C46,[3]Sheet0!$A:$C,3,0)</f>
        <v>13660093688</v>
      </c>
    </row>
    <row r="47" ht="20" customHeight="1" spans="1:7">
      <c r="A47" s="3" t="s">
        <v>294</v>
      </c>
      <c r="B47" s="24" t="str">
        <f>VLOOKUP(A47,[1]sheet1!$B:$O,14,0)</f>
        <v>zhujh@mail.sysu.edu.cn</v>
      </c>
      <c r="C47" s="24" t="str">
        <f>VLOOKUP(A47,[1]sheet1!$B:$L,11,0)</f>
        <v>朱敬欢</v>
      </c>
      <c r="D47" t="s">
        <v>314</v>
      </c>
      <c r="E47" s="27" t="s">
        <v>377</v>
      </c>
      <c r="G47" t="str">
        <f>VLOOKUP(C47,[3]Sheet0!$A:$C,3,0)</f>
        <v>13710119881</v>
      </c>
    </row>
    <row r="48" ht="20" customHeight="1" spans="1:7">
      <c r="A48" s="36" t="s">
        <v>298</v>
      </c>
      <c r="B48" s="24" t="str">
        <f>VLOOKUP(A48,[1]sheet1!$B:$O,14,0)</f>
        <v>huxzh@sysucc.org.cn</v>
      </c>
      <c r="C48" s="24" t="str">
        <f>VLOOKUP(A48,[1]sheet1!$B:$L,11,0)</f>
        <v>胡献之</v>
      </c>
      <c r="D48" t="s">
        <v>314</v>
      </c>
      <c r="E48" s="37" t="s">
        <v>378</v>
      </c>
      <c r="G48" t="str">
        <f>VLOOKUP(C48,[3]Sheet0!$A:$C,3,0)</f>
        <v>13711159287</v>
      </c>
    </row>
    <row r="49" ht="20" customHeight="1" spans="1:7">
      <c r="A49" s="81" t="s">
        <v>305</v>
      </c>
      <c r="B49" s="24" t="str">
        <f>VLOOKUP(A49,[1]sheet1!$B:$O,14,0)</f>
        <v>pengxiao@mail.sysu.edu.cn</v>
      </c>
      <c r="C49" s="24" t="s">
        <v>379</v>
      </c>
      <c r="D49" t="s">
        <v>314</v>
      </c>
      <c r="E49" s="37" t="s">
        <v>380</v>
      </c>
      <c r="G49" t="str">
        <f>VLOOKUP(C49,[3]Sheet0!$A:$C,3,0)</f>
        <v>15989236526</v>
      </c>
    </row>
    <row r="50" spans="1:3">
      <c r="A50" s="35" t="s">
        <v>9</v>
      </c>
      <c r="B50" s="29" t="s">
        <v>381</v>
      </c>
      <c r="C50" s="24" t="s">
        <v>382</v>
      </c>
    </row>
    <row r="51" ht="13.5" spans="1:1">
      <c r="A51" s="24"/>
    </row>
    <row r="52" ht="13.5" spans="1:1">
      <c r="A52" s="24"/>
    </row>
    <row r="53" ht="13.5" spans="1:1">
      <c r="A53" s="24"/>
    </row>
    <row r="54" ht="13.5" spans="1:1">
      <c r="A54" s="24"/>
    </row>
    <row r="55" ht="13.5" spans="1:1">
      <c r="A55" s="24"/>
    </row>
    <row r="56" ht="13.5" spans="1:1">
      <c r="A56" s="24"/>
    </row>
    <row r="57" ht="13.5" spans="1:1">
      <c r="A57" s="24"/>
    </row>
    <row r="58" ht="13.5" spans="1:1">
      <c r="A58" s="24"/>
    </row>
    <row r="59" ht="13.5" spans="1:1">
      <c r="A59" s="24"/>
    </row>
    <row r="60" ht="13.5" spans="1:1">
      <c r="A60" s="24"/>
    </row>
    <row r="61" ht="13.5" spans="1:1">
      <c r="A61" s="24"/>
    </row>
    <row r="62" ht="13.5" spans="1:1">
      <c r="A62" s="24"/>
    </row>
    <row r="63" ht="13.5" spans="1:1">
      <c r="A63"/>
    </row>
    <row r="64" ht="13.5" spans="1:1">
      <c r="A64"/>
    </row>
    <row r="65" ht="13.5" spans="1:1">
      <c r="A65"/>
    </row>
    <row r="66" ht="13.5" spans="1:1">
      <c r="A66"/>
    </row>
    <row r="67" ht="13.5" spans="1:1">
      <c r="A67"/>
    </row>
    <row r="68" ht="13.5" spans="1:1">
      <c r="A68"/>
    </row>
    <row r="69" ht="13.5" spans="1:1">
      <c r="A69"/>
    </row>
    <row r="70" ht="13.5" spans="1:1">
      <c r="A70"/>
    </row>
    <row r="71" ht="13.5" spans="1:1">
      <c r="A71"/>
    </row>
    <row r="72" ht="13.5" spans="1:1">
      <c r="A72"/>
    </row>
    <row r="73" ht="13.5" spans="1:1">
      <c r="A73"/>
    </row>
    <row r="74" ht="13.5" spans="1:1">
      <c r="A74"/>
    </row>
    <row r="75" ht="13.5" spans="1:1">
      <c r="A75"/>
    </row>
    <row r="76" ht="13.5" spans="1:1">
      <c r="A76"/>
    </row>
    <row r="77" ht="13.5" spans="1:1">
      <c r="A77"/>
    </row>
    <row r="78" ht="13.5" spans="1:1">
      <c r="A78"/>
    </row>
    <row r="79" ht="13.5" spans="1:1">
      <c r="A79"/>
    </row>
    <row r="80" ht="13.5" spans="1:1">
      <c r="A80"/>
    </row>
    <row r="81" ht="13.5" spans="1:1">
      <c r="A81"/>
    </row>
    <row r="82" ht="13.5" spans="1:1">
      <c r="A82"/>
    </row>
    <row r="83" ht="13.5" spans="1:1">
      <c r="A83"/>
    </row>
    <row r="84" ht="13.5" spans="1:1">
      <c r="A84"/>
    </row>
    <row r="85" ht="13.5" spans="1:1">
      <c r="A85"/>
    </row>
    <row r="86" ht="13.5" spans="1:1">
      <c r="A86"/>
    </row>
    <row r="87" ht="13.5" spans="1:1">
      <c r="A87"/>
    </row>
    <row r="88" ht="13.5" spans="1:1">
      <c r="A88"/>
    </row>
    <row r="89" ht="13.5" spans="1:1">
      <c r="A89"/>
    </row>
    <row r="90" ht="13.5" spans="1:1">
      <c r="A90"/>
    </row>
    <row r="91" ht="13.5" spans="1:1">
      <c r="A91"/>
    </row>
    <row r="92" ht="13.5" spans="1:1">
      <c r="A92"/>
    </row>
    <row r="93" ht="13.5" spans="1:1">
      <c r="A93"/>
    </row>
    <row r="94" ht="13.5" spans="1:1">
      <c r="A94"/>
    </row>
    <row r="95" ht="13.5" spans="1:1">
      <c r="A95"/>
    </row>
    <row r="96" ht="13.5" spans="1:1">
      <c r="A96"/>
    </row>
    <row r="97" ht="13.5" spans="1:1">
      <c r="A97"/>
    </row>
    <row r="98" ht="13.5" spans="1:1">
      <c r="A98"/>
    </row>
    <row r="99" ht="13.5" spans="1:1">
      <c r="A99"/>
    </row>
    <row r="100" ht="13.5" spans="1:1">
      <c r="A100"/>
    </row>
    <row r="101" ht="13.5" spans="1:1">
      <c r="A101"/>
    </row>
    <row r="102" ht="13.5" spans="1:1">
      <c r="A102"/>
    </row>
    <row r="103" ht="13.5" spans="1:1">
      <c r="A103"/>
    </row>
    <row r="104" ht="13.5" spans="1:1">
      <c r="A104"/>
    </row>
    <row r="105" ht="13.5" spans="1:1">
      <c r="A105"/>
    </row>
    <row r="106" ht="13.5" spans="1:1">
      <c r="A106"/>
    </row>
    <row r="107" ht="13.5" spans="1:1">
      <c r="A107"/>
    </row>
    <row r="108" ht="13.5" spans="1:1">
      <c r="A108"/>
    </row>
    <row r="109" ht="13.5" spans="1:1">
      <c r="A109"/>
    </row>
    <row r="110" ht="13.5" spans="1:1">
      <c r="A110"/>
    </row>
    <row r="111" ht="13.5" spans="1:1">
      <c r="A111"/>
    </row>
    <row r="112" ht="13.5" spans="1:1">
      <c r="A112"/>
    </row>
    <row r="113" ht="13.5" spans="1:1">
      <c r="A113"/>
    </row>
    <row r="114" ht="13.5" spans="1:1">
      <c r="A114"/>
    </row>
    <row r="115" ht="13.5" spans="1:1">
      <c r="A115"/>
    </row>
    <row r="116" ht="13.5" spans="1:1">
      <c r="A116"/>
    </row>
    <row r="117" ht="13.5" spans="1:1">
      <c r="A117"/>
    </row>
    <row r="118" ht="13.5" spans="1:1">
      <c r="A118"/>
    </row>
    <row r="119" ht="13.5" spans="1:1">
      <c r="A119"/>
    </row>
    <row r="120" ht="13.5" spans="1:1">
      <c r="A120"/>
    </row>
    <row r="121" ht="13.5" spans="1:1">
      <c r="A121"/>
    </row>
    <row r="122" ht="13.5" spans="1:1">
      <c r="A122"/>
    </row>
    <row r="123" ht="13.5" spans="1:1">
      <c r="A123"/>
    </row>
    <row r="124" ht="13.5" spans="1:1">
      <c r="A124"/>
    </row>
    <row r="125" ht="13.5" spans="1:1">
      <c r="A125"/>
    </row>
    <row r="126" ht="13.5" spans="1:1">
      <c r="A126"/>
    </row>
    <row r="127" ht="13.5" spans="1:1">
      <c r="A127"/>
    </row>
    <row r="128" ht="13.5" spans="1:1">
      <c r="A128"/>
    </row>
    <row r="129" ht="13.5" spans="1:1">
      <c r="A129"/>
    </row>
    <row r="130" ht="13.5" spans="1:1">
      <c r="A130"/>
    </row>
    <row r="131" ht="13.5" spans="1:1">
      <c r="A131"/>
    </row>
    <row r="132" ht="13.5" spans="1:1">
      <c r="A132"/>
    </row>
    <row r="133" ht="13.5" spans="1:1">
      <c r="A133"/>
    </row>
    <row r="134" ht="13.5" spans="1:1">
      <c r="A134"/>
    </row>
    <row r="135" ht="13.5" spans="1:1">
      <c r="A135"/>
    </row>
    <row r="136" ht="13.5" spans="1:1">
      <c r="A136"/>
    </row>
    <row r="137" ht="13.5" spans="1:1">
      <c r="A137"/>
    </row>
    <row r="138" ht="13.5" spans="1:1">
      <c r="A138"/>
    </row>
    <row r="139" ht="13.5" spans="1:1">
      <c r="A139"/>
    </row>
    <row r="140" ht="13.5" spans="1:1">
      <c r="A140"/>
    </row>
    <row r="141" ht="13.5" spans="1:1">
      <c r="A141"/>
    </row>
    <row r="142" ht="13.5" spans="1:1">
      <c r="A142"/>
    </row>
    <row r="143" ht="13.5" spans="1:1">
      <c r="A143"/>
    </row>
    <row r="144" ht="13.5" spans="1:1">
      <c r="A144"/>
    </row>
    <row r="145" ht="13.5" spans="1:1">
      <c r="A145"/>
    </row>
    <row r="146" ht="13.5" spans="1:1">
      <c r="A146"/>
    </row>
    <row r="147" ht="13.5" spans="1:1">
      <c r="A147"/>
    </row>
    <row r="148" ht="13.5" spans="1:1">
      <c r="A148"/>
    </row>
    <row r="149" ht="13.5" spans="1:1">
      <c r="A149"/>
    </row>
    <row r="150" ht="13.5" spans="1:1">
      <c r="A150"/>
    </row>
    <row r="151" ht="13.5" spans="1:1">
      <c r="A151"/>
    </row>
    <row r="152" ht="13.5" spans="1:1">
      <c r="A152"/>
    </row>
    <row r="153" ht="13.5" spans="1:1">
      <c r="A153"/>
    </row>
    <row r="154" ht="13.5" spans="1:1">
      <c r="A154"/>
    </row>
    <row r="155" ht="13.5" spans="1:1">
      <c r="A155"/>
    </row>
    <row r="156" ht="13.5" spans="1:1">
      <c r="A156"/>
    </row>
    <row r="157" ht="13.5" spans="1:1">
      <c r="A157"/>
    </row>
    <row r="158" ht="13.5" spans="1:1">
      <c r="A158"/>
    </row>
    <row r="159" ht="13.5" spans="1:1">
      <c r="A159"/>
    </row>
    <row r="160" ht="13.5" spans="1:1">
      <c r="A160"/>
    </row>
    <row r="161" ht="13.5" spans="1:1">
      <c r="A161"/>
    </row>
    <row r="162" ht="13.5" spans="1:1">
      <c r="A162"/>
    </row>
    <row r="163" ht="13.5" spans="1:1">
      <c r="A163"/>
    </row>
    <row r="164" ht="13.5" spans="1:1">
      <c r="A164"/>
    </row>
    <row r="165" ht="13.5" spans="1:1">
      <c r="A165"/>
    </row>
    <row r="166" ht="13.5" spans="1:1">
      <c r="A166"/>
    </row>
    <row r="167" ht="13.5" spans="1:1">
      <c r="A167"/>
    </row>
    <row r="168" ht="13.5" spans="1:1">
      <c r="A168"/>
    </row>
    <row r="169" ht="13.5" spans="1:1">
      <c r="A169"/>
    </row>
    <row r="170" ht="13.5" spans="1:1">
      <c r="A170"/>
    </row>
    <row r="171" ht="13.5" spans="1:1">
      <c r="A171"/>
    </row>
    <row r="172" ht="13.5" spans="1:1">
      <c r="A172"/>
    </row>
    <row r="173" ht="13.5" spans="1:1">
      <c r="A173"/>
    </row>
    <row r="174" ht="13.5" spans="1:1">
      <c r="A174"/>
    </row>
    <row r="175" ht="13.5" spans="1:1">
      <c r="A175"/>
    </row>
    <row r="176" ht="13.5" spans="1:1">
      <c r="A176"/>
    </row>
    <row r="177" ht="13.5" spans="1:1">
      <c r="A177"/>
    </row>
    <row r="178" ht="13.5" spans="1:1">
      <c r="A178"/>
    </row>
    <row r="179" ht="13.5" spans="1:1">
      <c r="A179"/>
    </row>
    <row r="180" ht="13.5" spans="1:1">
      <c r="A180"/>
    </row>
    <row r="181" ht="13.5" spans="1:1">
      <c r="A181"/>
    </row>
    <row r="182" ht="13.5" spans="1:1">
      <c r="A182"/>
    </row>
    <row r="183" ht="13.5" spans="1:1">
      <c r="A183"/>
    </row>
    <row r="184" ht="13.5" spans="1:1">
      <c r="A184"/>
    </row>
    <row r="185" ht="13.5" spans="1:1">
      <c r="A185"/>
    </row>
    <row r="186" ht="13.5" spans="1:1">
      <c r="A186"/>
    </row>
    <row r="187" ht="13.5" spans="1:1">
      <c r="A187"/>
    </row>
    <row r="188" ht="13.5" spans="1:1">
      <c r="A188"/>
    </row>
    <row r="189" ht="13.5" spans="1:1">
      <c r="A189"/>
    </row>
    <row r="190" ht="13.5" spans="1:1">
      <c r="A190"/>
    </row>
    <row r="191" ht="13.5" spans="1:1">
      <c r="A191"/>
    </row>
    <row r="192" ht="13.5" spans="1:1">
      <c r="A192"/>
    </row>
    <row r="193" ht="13.5" spans="1:1">
      <c r="A193"/>
    </row>
    <row r="194" ht="13.5" spans="1:1">
      <c r="A194"/>
    </row>
    <row r="195" ht="13.5" spans="1:1">
      <c r="A195"/>
    </row>
    <row r="196" ht="13.5" spans="1:1">
      <c r="A196"/>
    </row>
    <row r="197" ht="13.5" spans="1:1">
      <c r="A197"/>
    </row>
    <row r="198" ht="13.5" spans="1:1">
      <c r="A198"/>
    </row>
    <row r="199" ht="13.5" spans="1:1">
      <c r="A199"/>
    </row>
  </sheetData>
  <conditionalFormatting sqref="A1:A62 A200:A1048576">
    <cfRule type="duplicateValues" dxfId="0" priority="1"/>
  </conditionalFormatting>
  <hyperlinks>
    <hyperlink ref="B28" r:id="rId1" display="cainq3@mail.sysu.edu.cn"/>
    <hyperlink ref="B32" r:id="rId2" display="yehaixia@mail.sysu.edu.cn"/>
    <hyperlink ref="E2" r:id="rId3" display="\\desktop-vjftgim\E\0.人才项目\6.海外优青（废）\0.申报\2022年\11返回单位核对申报人\第一轮汇总表\材料科学与工程学院.xlsx"/>
    <hyperlink ref="E49" r:id="rId4" display="\\desktop-vjftgim\E\0.人才项目\6.海外优青（废）\0.申报\2022年\11返回单位核对申报人\第一轮汇总表\软件工程学院.xlsx"/>
    <hyperlink ref="E48" r:id="rId5" display="\\desktop-vjftgim\E\0.人才项目\6.海外优青（废）\0.申报\2022年\11返回单位核对申报人\第一轮汇总表\肿瘤防治中心（肿瘤医院、肿瘤研究所）.xlsx"/>
    <hyperlink ref="B8" r:id="rId6" display="fengyj27@mail.sysu.edu.cn"/>
    <hyperlink ref="B22" r:id="rId7" display="wangjs27@mail.sysu.edu.cn"/>
    <hyperlink ref="B7" r:id="rId8" display="zhouchj25@mail.sysu.edu.cn"/>
    <hyperlink ref="B50" r:id="rId9" display="pantch3@mail.sysu.edu.cn"/>
  </hyperlinks>
  <pageMargins left="0.700694444444445" right="0.700694444444445" top="0.751388888888889" bottom="0.751388888888889" header="0.298611111111111" footer="0.298611111111111"/>
  <pageSetup paperSize="9" scale="90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69"/>
  <sheetViews>
    <sheetView workbookViewId="0">
      <selection activeCell="D15" sqref="D15"/>
    </sheetView>
  </sheetViews>
  <sheetFormatPr defaultColWidth="9" defaultRowHeight="14.25" outlineLevelCol="5"/>
  <cols>
    <col min="2" max="2" width="9" hidden="1" customWidth="1"/>
    <col min="3" max="3" width="38.75" style="55" customWidth="1"/>
    <col min="4" max="4" width="16.5" style="56" customWidth="1"/>
    <col min="5" max="5" width="20.8833333333333" style="57" customWidth="1"/>
    <col min="6" max="6" width="10.6333333333333" customWidth="1"/>
  </cols>
  <sheetData>
    <row r="1" ht="32" customHeight="1" spans="1:6">
      <c r="A1" s="24"/>
      <c r="B1" s="24"/>
      <c r="C1" s="24"/>
      <c r="D1" s="24"/>
      <c r="E1" s="24"/>
      <c r="F1" s="24"/>
    </row>
    <row r="2" ht="30" customHeight="1" spans="1:6">
      <c r="A2" s="58" t="s">
        <v>25</v>
      </c>
      <c r="B2" s="59"/>
      <c r="C2" s="60" t="s">
        <v>0</v>
      </c>
      <c r="D2" s="61" t="s">
        <v>383</v>
      </c>
      <c r="E2" s="62" t="s">
        <v>384</v>
      </c>
      <c r="F2" s="62" t="s">
        <v>385</v>
      </c>
    </row>
    <row r="3" ht="22" customHeight="1" spans="1:6">
      <c r="A3" s="63">
        <v>1</v>
      </c>
      <c r="B3" s="36" t="s">
        <v>386</v>
      </c>
      <c r="C3" s="64" t="s">
        <v>238</v>
      </c>
      <c r="D3" s="36" t="e">
        <f>COUNTIF(#REF!,C3)</f>
        <v>#REF!</v>
      </c>
      <c r="E3" s="65" t="s">
        <v>387</v>
      </c>
      <c r="F3" s="65" t="s">
        <v>388</v>
      </c>
    </row>
    <row r="4" ht="22" customHeight="1" spans="1:6">
      <c r="A4" s="63">
        <v>2</v>
      </c>
      <c r="B4" s="36" t="s">
        <v>389</v>
      </c>
      <c r="C4" s="64" t="s">
        <v>148</v>
      </c>
      <c r="D4" s="36" t="e">
        <f>COUNTIF(#REF!,C4)</f>
        <v>#REF!</v>
      </c>
      <c r="E4" s="65"/>
      <c r="F4" s="65"/>
    </row>
    <row r="5" ht="22" customHeight="1" spans="1:6">
      <c r="A5" s="63">
        <v>3</v>
      </c>
      <c r="B5" s="36" t="s">
        <v>386</v>
      </c>
      <c r="C5" s="66" t="s">
        <v>2</v>
      </c>
      <c r="D5" s="36" t="e">
        <f>COUNTIF(#REF!,C5)</f>
        <v>#REF!</v>
      </c>
      <c r="E5" s="65"/>
      <c r="F5" s="65"/>
    </row>
    <row r="6" ht="22" customHeight="1" spans="1:6">
      <c r="A6" s="63">
        <v>4</v>
      </c>
      <c r="B6" s="36" t="s">
        <v>386</v>
      </c>
      <c r="C6" s="67" t="s">
        <v>112</v>
      </c>
      <c r="D6" s="36" t="e">
        <f>COUNTIF(#REF!,C6)</f>
        <v>#REF!</v>
      </c>
      <c r="E6" s="65"/>
      <c r="F6" s="65"/>
    </row>
    <row r="7" ht="22" customHeight="1" spans="1:6">
      <c r="A7" s="63">
        <v>5</v>
      </c>
      <c r="B7" s="36" t="s">
        <v>389</v>
      </c>
      <c r="C7" s="66" t="s">
        <v>13</v>
      </c>
      <c r="D7" s="36" t="e">
        <f>COUNTIF(#REF!,C7)</f>
        <v>#REF!</v>
      </c>
      <c r="E7" s="65"/>
      <c r="F7" s="65"/>
    </row>
    <row r="8" ht="22" customHeight="1" spans="1:6">
      <c r="A8" s="63">
        <v>6</v>
      </c>
      <c r="B8" s="36" t="s">
        <v>389</v>
      </c>
      <c r="C8" s="66" t="s">
        <v>16</v>
      </c>
      <c r="D8" s="36" t="e">
        <f>COUNTIF(#REF!,C8)</f>
        <v>#REF!</v>
      </c>
      <c r="E8" s="65"/>
      <c r="F8" s="65"/>
    </row>
    <row r="9" ht="22" customHeight="1" spans="1:6">
      <c r="A9" s="63">
        <v>7</v>
      </c>
      <c r="B9" s="36" t="s">
        <v>386</v>
      </c>
      <c r="C9" s="66" t="s">
        <v>259</v>
      </c>
      <c r="D9" s="36" t="e">
        <f>COUNTIF(#REF!,C9)</f>
        <v>#REF!</v>
      </c>
      <c r="E9" s="65"/>
      <c r="F9" s="65"/>
    </row>
    <row r="10" ht="22" customHeight="1" spans="1:6">
      <c r="A10" s="63">
        <v>8</v>
      </c>
      <c r="B10" s="36" t="s">
        <v>386</v>
      </c>
      <c r="C10" s="66" t="s">
        <v>219</v>
      </c>
      <c r="D10" s="36" t="e">
        <f>COUNTIF(#REF!,C10)</f>
        <v>#REF!</v>
      </c>
      <c r="E10" s="65"/>
      <c r="F10" s="65"/>
    </row>
    <row r="11" ht="22" customHeight="1" spans="1:6">
      <c r="A11" s="63">
        <v>9</v>
      </c>
      <c r="B11" s="36" t="s">
        <v>386</v>
      </c>
      <c r="C11" s="66" t="s">
        <v>18</v>
      </c>
      <c r="D11" s="36" t="e">
        <f>COUNTIF(#REF!,C11)</f>
        <v>#REF!</v>
      </c>
      <c r="E11" s="65" t="s">
        <v>390</v>
      </c>
      <c r="F11" s="65" t="s">
        <v>388</v>
      </c>
    </row>
    <row r="12" ht="22" customHeight="1" spans="1:6">
      <c r="A12" s="63">
        <v>10</v>
      </c>
      <c r="B12" s="36" t="s">
        <v>386</v>
      </c>
      <c r="C12" s="66" t="s">
        <v>98</v>
      </c>
      <c r="D12" s="36" t="e">
        <f>COUNTIF(#REF!,C12)</f>
        <v>#REF!</v>
      </c>
      <c r="E12" s="65"/>
      <c r="F12" s="65"/>
    </row>
    <row r="13" ht="22" customHeight="1" spans="1:6">
      <c r="A13" s="63">
        <v>11</v>
      </c>
      <c r="B13" s="36" t="s">
        <v>386</v>
      </c>
      <c r="C13" s="66" t="s">
        <v>285</v>
      </c>
      <c r="D13" s="36" t="e">
        <f>COUNTIF(#REF!,C13)</f>
        <v>#REF!</v>
      </c>
      <c r="E13" s="65"/>
      <c r="F13" s="65"/>
    </row>
    <row r="14" ht="22" customHeight="1" spans="1:6">
      <c r="A14" s="63">
        <v>12</v>
      </c>
      <c r="B14" s="36" t="s">
        <v>386</v>
      </c>
      <c r="C14" s="64" t="s">
        <v>4</v>
      </c>
      <c r="D14" s="36" t="e">
        <f>COUNTIF(#REF!,C14)</f>
        <v>#REF!</v>
      </c>
      <c r="E14" s="65"/>
      <c r="F14" s="65"/>
    </row>
    <row r="15" ht="22" customHeight="1" spans="1:6">
      <c r="A15" s="63">
        <v>13</v>
      </c>
      <c r="B15" s="36" t="s">
        <v>386</v>
      </c>
      <c r="C15" s="66" t="s">
        <v>21</v>
      </c>
      <c r="D15" s="36" t="e">
        <f>COUNTIF(#REF!,C15)</f>
        <v>#REF!</v>
      </c>
      <c r="E15" s="65"/>
      <c r="F15" s="65"/>
    </row>
    <row r="16" ht="22" customHeight="1" spans="1:6">
      <c r="A16" s="63">
        <v>14</v>
      </c>
      <c r="B16" s="36" t="s">
        <v>386</v>
      </c>
      <c r="C16" s="68" t="s">
        <v>127</v>
      </c>
      <c r="D16" s="36" t="e">
        <f>COUNTIF(#REF!,C16)</f>
        <v>#REF!</v>
      </c>
      <c r="E16" s="65"/>
      <c r="F16" s="65"/>
    </row>
    <row r="17" ht="22" customHeight="1" spans="1:6">
      <c r="A17" s="63">
        <v>15</v>
      </c>
      <c r="B17" s="36" t="s">
        <v>389</v>
      </c>
      <c r="C17" s="64" t="s">
        <v>294</v>
      </c>
      <c r="D17" s="36" t="e">
        <f>COUNTIF(#REF!,C17)</f>
        <v>#REF!</v>
      </c>
      <c r="E17" s="65"/>
      <c r="F17" s="65"/>
    </row>
    <row r="18" ht="22" customHeight="1" spans="1:6">
      <c r="A18" s="63">
        <v>16</v>
      </c>
      <c r="B18" s="36" t="s">
        <v>389</v>
      </c>
      <c r="C18" s="36" t="s">
        <v>234</v>
      </c>
      <c r="D18" s="36" t="e">
        <f>COUNTIF(#REF!,C18)</f>
        <v>#REF!</v>
      </c>
      <c r="E18" s="65" t="s">
        <v>391</v>
      </c>
      <c r="F18" s="65" t="s">
        <v>392</v>
      </c>
    </row>
    <row r="19" ht="22" customHeight="1" spans="1:6">
      <c r="A19" s="63">
        <v>17</v>
      </c>
      <c r="B19" s="36" t="s">
        <v>386</v>
      </c>
      <c r="C19" s="66" t="s">
        <v>209</v>
      </c>
      <c r="D19" s="36" t="e">
        <f>COUNTIF(#REF!,C19)</f>
        <v>#REF!</v>
      </c>
      <c r="E19" s="65"/>
      <c r="F19" s="65"/>
    </row>
    <row r="20" ht="22" customHeight="1" spans="1:6">
      <c r="A20" s="63">
        <v>18</v>
      </c>
      <c r="B20" s="36" t="s">
        <v>386</v>
      </c>
      <c r="C20" s="66" t="s">
        <v>226</v>
      </c>
      <c r="D20" s="36" t="e">
        <f>COUNTIF(#REF!,C20)</f>
        <v>#REF!</v>
      </c>
      <c r="E20" s="65"/>
      <c r="F20" s="65"/>
    </row>
    <row r="21" ht="22" customHeight="1" spans="1:6">
      <c r="A21" s="63">
        <v>19</v>
      </c>
      <c r="B21" s="36" t="s">
        <v>386</v>
      </c>
      <c r="C21" s="64" t="s">
        <v>92</v>
      </c>
      <c r="D21" s="36" t="e">
        <f>COUNTIF(#REF!,C21)</f>
        <v>#REF!</v>
      </c>
      <c r="E21" s="65"/>
      <c r="F21" s="65"/>
    </row>
    <row r="22" ht="22" customHeight="1" spans="1:6">
      <c r="A22" s="63">
        <v>20</v>
      </c>
      <c r="B22" s="36" t="s">
        <v>386</v>
      </c>
      <c r="C22" s="66" t="s">
        <v>188</v>
      </c>
      <c r="D22" s="36" t="e">
        <f>COUNTIF(#REF!,C22)</f>
        <v>#REF!</v>
      </c>
      <c r="E22" s="65"/>
      <c r="F22" s="65"/>
    </row>
    <row r="23" ht="22" customHeight="1" spans="1:6">
      <c r="A23" s="63">
        <v>21</v>
      </c>
      <c r="B23" s="36" t="s">
        <v>386</v>
      </c>
      <c r="C23" s="66" t="s">
        <v>180</v>
      </c>
      <c r="D23" s="36" t="e">
        <f>COUNTIF(#REF!,C23)</f>
        <v>#REF!</v>
      </c>
      <c r="E23" s="65"/>
      <c r="F23" s="65"/>
    </row>
    <row r="24" ht="22" customHeight="1" spans="1:6">
      <c r="A24" s="63">
        <v>22</v>
      </c>
      <c r="B24" s="36" t="s">
        <v>386</v>
      </c>
      <c r="C24" s="66" t="s">
        <v>197</v>
      </c>
      <c r="D24" s="36" t="e">
        <f>COUNTIF(#REF!,C24)</f>
        <v>#REF!</v>
      </c>
      <c r="E24" s="65"/>
      <c r="F24" s="65"/>
    </row>
    <row r="25" ht="22" customHeight="1" spans="1:6">
      <c r="A25" s="63">
        <v>23</v>
      </c>
      <c r="B25" s="36" t="s">
        <v>386</v>
      </c>
      <c r="C25" s="69" t="s">
        <v>7</v>
      </c>
      <c r="D25" s="36" t="e">
        <f>COUNTIF(#REF!,C25)</f>
        <v>#REF!</v>
      </c>
      <c r="E25" s="65"/>
      <c r="F25" s="65"/>
    </row>
    <row r="26" ht="22" customHeight="1" spans="1:6">
      <c r="A26" s="63">
        <v>24</v>
      </c>
      <c r="B26" s="36" t="s">
        <v>389</v>
      </c>
      <c r="C26" s="36" t="s">
        <v>136</v>
      </c>
      <c r="D26" s="36" t="e">
        <f>COUNTIF(#REF!,C26)</f>
        <v>#REF!</v>
      </c>
      <c r="E26" s="65"/>
      <c r="F26" s="65"/>
    </row>
    <row r="27" ht="22" customHeight="1" spans="1:6">
      <c r="A27" s="63">
        <v>25</v>
      </c>
      <c r="B27" s="36" t="s">
        <v>389</v>
      </c>
      <c r="C27" s="66" t="s">
        <v>145</v>
      </c>
      <c r="D27" s="36" t="e">
        <f>COUNTIF(#REF!,C27)</f>
        <v>#REF!</v>
      </c>
      <c r="E27" s="65"/>
      <c r="F27" s="65"/>
    </row>
    <row r="28" ht="22" customHeight="1" spans="1:6">
      <c r="A28" s="63">
        <v>26</v>
      </c>
      <c r="B28" s="36" t="s">
        <v>389</v>
      </c>
      <c r="C28" s="36" t="s">
        <v>298</v>
      </c>
      <c r="D28" s="36" t="e">
        <f>COUNTIF(#REF!,C28)</f>
        <v>#REF!</v>
      </c>
      <c r="E28" s="65"/>
      <c r="F28" s="65"/>
    </row>
    <row r="29" ht="22" customHeight="1" spans="1:6">
      <c r="A29" s="63">
        <v>27</v>
      </c>
      <c r="B29" s="36" t="s">
        <v>393</v>
      </c>
      <c r="C29" s="66" t="s">
        <v>214</v>
      </c>
      <c r="D29" s="36" t="e">
        <f>COUNTIF(#REF!,C29)</f>
        <v>#REF!</v>
      </c>
      <c r="E29" s="65"/>
      <c r="F29" s="65"/>
    </row>
    <row r="30" ht="22" customHeight="1" spans="1:6">
      <c r="A30" s="63">
        <v>28</v>
      </c>
      <c r="B30" s="36" t="s">
        <v>386</v>
      </c>
      <c r="C30" s="66" t="s">
        <v>252</v>
      </c>
      <c r="D30" s="36" t="e">
        <f>COUNTIF(#REF!,C30)</f>
        <v>#REF!</v>
      </c>
      <c r="E30" s="65"/>
      <c r="F30" s="65"/>
    </row>
    <row r="31" ht="22" customHeight="1" spans="1:6">
      <c r="A31" s="63">
        <v>29</v>
      </c>
      <c r="B31" s="36" t="s">
        <v>386</v>
      </c>
      <c r="C31" s="66" t="s">
        <v>281</v>
      </c>
      <c r="D31" s="36" t="e">
        <f>COUNTIF(#REF!,C31)</f>
        <v>#REF!</v>
      </c>
      <c r="E31" s="65"/>
      <c r="F31" s="65"/>
    </row>
    <row r="32" ht="22" customHeight="1" spans="1:6">
      <c r="A32" s="63">
        <v>30</v>
      </c>
      <c r="B32" s="36" t="s">
        <v>386</v>
      </c>
      <c r="C32" s="64" t="s">
        <v>121</v>
      </c>
      <c r="D32" s="36" t="e">
        <f>COUNTIF(#REF!,C32)</f>
        <v>#REF!</v>
      </c>
      <c r="E32" s="65"/>
      <c r="F32" s="65"/>
    </row>
    <row r="33" ht="22" customHeight="1" spans="1:6">
      <c r="A33" s="63">
        <v>31</v>
      </c>
      <c r="B33" s="36" t="s">
        <v>386</v>
      </c>
      <c r="C33" s="66" t="s">
        <v>193</v>
      </c>
      <c r="D33" s="36" t="e">
        <f>COUNTIF(#REF!,C33)</f>
        <v>#REF!</v>
      </c>
      <c r="E33" s="65"/>
      <c r="F33" s="65"/>
    </row>
    <row r="34" ht="22" customHeight="1" spans="1:6">
      <c r="A34" s="63">
        <v>32</v>
      </c>
      <c r="B34" s="36" t="s">
        <v>389</v>
      </c>
      <c r="C34" s="70" t="s">
        <v>291</v>
      </c>
      <c r="D34" s="71" t="e">
        <f>COUNTIF(#REF!,C34)</f>
        <v>#REF!</v>
      </c>
      <c r="E34" s="65" t="s">
        <v>394</v>
      </c>
      <c r="F34" s="65" t="s">
        <v>395</v>
      </c>
    </row>
    <row r="35" ht="22" customHeight="1" spans="1:6">
      <c r="A35" s="63">
        <v>33</v>
      </c>
      <c r="B35" s="36" t="s">
        <v>386</v>
      </c>
      <c r="C35" s="71" t="s">
        <v>272</v>
      </c>
      <c r="D35" s="71" t="e">
        <f>COUNTIF(#REF!,C35)</f>
        <v>#REF!</v>
      </c>
      <c r="E35" s="65"/>
      <c r="F35" s="65"/>
    </row>
    <row r="36" ht="22" customHeight="1" spans="1:6">
      <c r="A36" s="63">
        <v>34</v>
      </c>
      <c r="B36" s="36" t="s">
        <v>386</v>
      </c>
      <c r="C36" s="70" t="s">
        <v>125</v>
      </c>
      <c r="D36" s="71" t="e">
        <f>COUNTIF(#REF!,C36)</f>
        <v>#REF!</v>
      </c>
      <c r="E36" s="65"/>
      <c r="F36" s="65"/>
    </row>
    <row r="37" ht="22" customHeight="1" spans="1:6">
      <c r="A37" s="63">
        <v>35</v>
      </c>
      <c r="B37" s="36" t="s">
        <v>389</v>
      </c>
      <c r="C37" s="72" t="s">
        <v>170</v>
      </c>
      <c r="D37" s="71" t="e">
        <f>COUNTIF(#REF!,C37)</f>
        <v>#REF!</v>
      </c>
      <c r="E37" s="65"/>
      <c r="F37" s="65"/>
    </row>
    <row r="38" ht="22" customHeight="1" spans="1:6">
      <c r="A38" s="63">
        <v>36</v>
      </c>
      <c r="B38" s="36" t="s">
        <v>386</v>
      </c>
      <c r="C38" s="71" t="s">
        <v>256</v>
      </c>
      <c r="D38" s="71" t="e">
        <f>COUNTIF(#REF!,C38)</f>
        <v>#REF!</v>
      </c>
      <c r="E38" s="65"/>
      <c r="F38" s="65"/>
    </row>
    <row r="39" ht="22" customHeight="1" spans="1:6">
      <c r="A39" s="63">
        <v>37</v>
      </c>
      <c r="B39" s="36" t="s">
        <v>386</v>
      </c>
      <c r="C39" s="70" t="s">
        <v>231</v>
      </c>
      <c r="D39" s="71" t="e">
        <f>COUNTIF(#REF!,C39)</f>
        <v>#REF!</v>
      </c>
      <c r="E39" s="65"/>
      <c r="F39" s="65"/>
    </row>
    <row r="40" ht="22" customHeight="1" spans="1:6">
      <c r="A40" s="63">
        <v>38</v>
      </c>
      <c r="B40" s="36" t="s">
        <v>389</v>
      </c>
      <c r="C40" s="71" t="s">
        <v>185</v>
      </c>
      <c r="D40" s="71" t="e">
        <f>COUNTIF(#REF!,C40)</f>
        <v>#REF!</v>
      </c>
      <c r="E40" s="65"/>
      <c r="F40" s="65"/>
    </row>
    <row r="41" ht="22" customHeight="1" spans="1:6">
      <c r="A41" s="63">
        <v>39</v>
      </c>
      <c r="B41" s="36" t="s">
        <v>386</v>
      </c>
      <c r="C41" s="70" t="s">
        <v>88</v>
      </c>
      <c r="D41" s="71" t="e">
        <f>COUNTIF(#REF!,C41)</f>
        <v>#REF!</v>
      </c>
      <c r="E41" s="65"/>
      <c r="F41" s="65"/>
    </row>
    <row r="42" ht="22" customHeight="1" spans="1:6">
      <c r="A42" s="63">
        <v>40</v>
      </c>
      <c r="B42" s="36" t="s">
        <v>386</v>
      </c>
      <c r="C42" s="70" t="s">
        <v>216</v>
      </c>
      <c r="D42" s="71" t="e">
        <f>COUNTIF(#REF!,C42)</f>
        <v>#REF!</v>
      </c>
      <c r="E42" s="65"/>
      <c r="F42" s="65"/>
    </row>
    <row r="43" ht="22" customHeight="1" spans="1:6">
      <c r="A43" s="63">
        <v>41</v>
      </c>
      <c r="B43" s="36" t="s">
        <v>389</v>
      </c>
      <c r="C43" s="64" t="s">
        <v>274</v>
      </c>
      <c r="D43" s="36" t="e">
        <f>COUNTIF(#REF!,C43)</f>
        <v>#REF!</v>
      </c>
      <c r="E43" s="65"/>
      <c r="F43" s="65"/>
    </row>
    <row r="44" ht="22" customHeight="1" spans="1:6">
      <c r="A44" s="63">
        <v>42</v>
      </c>
      <c r="B44" s="36" t="s">
        <v>389</v>
      </c>
      <c r="C44" s="73" t="s">
        <v>134</v>
      </c>
      <c r="D44" s="36" t="e">
        <f>COUNTIF(#REF!,C44)</f>
        <v>#REF!</v>
      </c>
      <c r="E44" s="65"/>
      <c r="F44" s="65"/>
    </row>
    <row r="45" ht="22" customHeight="1" spans="1:6">
      <c r="A45" s="63">
        <v>43</v>
      </c>
      <c r="B45" s="36" t="s">
        <v>389</v>
      </c>
      <c r="C45" s="73" t="s">
        <v>161</v>
      </c>
      <c r="D45" s="36" t="e">
        <f>COUNTIF(#REF!,C45)</f>
        <v>#REF!</v>
      </c>
      <c r="E45" s="65"/>
      <c r="F45" s="65"/>
    </row>
    <row r="46" ht="22" customHeight="1" spans="1:6">
      <c r="A46" s="63">
        <v>44</v>
      </c>
      <c r="B46" s="36" t="s">
        <v>389</v>
      </c>
      <c r="C46" s="64" t="s">
        <v>277</v>
      </c>
      <c r="D46" s="36" t="e">
        <f>COUNTIF(#REF!,C46)</f>
        <v>#REF!</v>
      </c>
      <c r="E46" s="65"/>
      <c r="F46" s="65"/>
    </row>
    <row r="47" ht="22" customHeight="1" spans="1:6">
      <c r="A47" s="63">
        <v>45</v>
      </c>
      <c r="B47" s="36" t="s">
        <v>386</v>
      </c>
      <c r="C47" s="66" t="s">
        <v>229</v>
      </c>
      <c r="D47" s="36" t="e">
        <f>COUNTIF(#REF!,C47)</f>
        <v>#REF!</v>
      </c>
      <c r="E47" s="65"/>
      <c r="F47" s="65"/>
    </row>
    <row r="48" ht="22" customHeight="1" spans="1:6">
      <c r="A48" s="63">
        <v>46</v>
      </c>
      <c r="B48" s="36" t="s">
        <v>393</v>
      </c>
      <c r="C48" s="64" t="s">
        <v>396</v>
      </c>
      <c r="D48" s="36" t="e">
        <f>COUNTIF(#REF!,C48)</f>
        <v>#REF!</v>
      </c>
      <c r="E48" s="65"/>
      <c r="F48" s="65"/>
    </row>
    <row r="49" ht="22" customHeight="1" spans="1:6">
      <c r="A49" s="63">
        <v>47</v>
      </c>
      <c r="B49" s="36" t="s">
        <v>393</v>
      </c>
      <c r="C49" s="66" t="s">
        <v>279</v>
      </c>
      <c r="D49" s="36" t="e">
        <f>COUNTIF(#REF!,C49)</f>
        <v>#REF!</v>
      </c>
      <c r="E49" s="65"/>
      <c r="F49" s="65"/>
    </row>
    <row r="50" ht="22" customHeight="1" spans="1:6">
      <c r="A50" s="63">
        <v>48</v>
      </c>
      <c r="B50" s="36" t="s">
        <v>393</v>
      </c>
      <c r="C50" s="64" t="s">
        <v>397</v>
      </c>
      <c r="D50" s="36" t="e">
        <f>COUNTIF(#REF!,C50)</f>
        <v>#REF!</v>
      </c>
      <c r="E50" s="65" t="s">
        <v>398</v>
      </c>
      <c r="F50" s="65" t="s">
        <v>395</v>
      </c>
    </row>
    <row r="51" ht="22" customHeight="1" spans="1:6">
      <c r="A51" s="63">
        <v>49</v>
      </c>
      <c r="B51" s="36" t="s">
        <v>389</v>
      </c>
      <c r="C51" s="36" t="s">
        <v>399</v>
      </c>
      <c r="D51" s="36" t="e">
        <f>COUNTIF(#REF!,C51)</f>
        <v>#REF!</v>
      </c>
      <c r="E51" s="65"/>
      <c r="F51" s="65"/>
    </row>
    <row r="52" ht="22" customHeight="1" spans="1:6">
      <c r="A52" s="63">
        <v>50</v>
      </c>
      <c r="B52" s="36" t="s">
        <v>386</v>
      </c>
      <c r="C52" s="64" t="s">
        <v>400</v>
      </c>
      <c r="D52" s="36" t="e">
        <f>COUNTIF(#REF!,C52)</f>
        <v>#REF!</v>
      </c>
      <c r="E52" s="65"/>
      <c r="F52" s="65"/>
    </row>
    <row r="53" ht="22" customHeight="1" spans="1:6">
      <c r="A53" s="63">
        <v>51</v>
      </c>
      <c r="B53" s="36" t="s">
        <v>386</v>
      </c>
      <c r="C53" s="64" t="s">
        <v>401</v>
      </c>
      <c r="D53" s="36" t="e">
        <f>COUNTIF(#REF!,C53)</f>
        <v>#REF!</v>
      </c>
      <c r="E53" s="65"/>
      <c r="F53" s="65"/>
    </row>
    <row r="54" ht="22" customHeight="1" spans="1:6">
      <c r="A54" s="63">
        <v>52</v>
      </c>
      <c r="B54" s="36" t="s">
        <v>386</v>
      </c>
      <c r="C54" s="64" t="s">
        <v>9</v>
      </c>
      <c r="D54" s="36" t="e">
        <f>COUNTIF(#REF!,C54)</f>
        <v>#REF!</v>
      </c>
      <c r="E54" s="65"/>
      <c r="F54" s="65"/>
    </row>
    <row r="55" ht="22" customHeight="1" spans="1:6">
      <c r="A55" s="63">
        <v>53</v>
      </c>
      <c r="B55" s="36" t="s">
        <v>389</v>
      </c>
      <c r="C55" s="64" t="s">
        <v>402</v>
      </c>
      <c r="D55" s="36" t="e">
        <f>COUNTIF(#REF!,C55)</f>
        <v>#REF!</v>
      </c>
      <c r="E55" s="65"/>
      <c r="F55" s="65"/>
    </row>
    <row r="56" ht="22" customHeight="1" spans="1:6">
      <c r="A56" s="63">
        <v>54</v>
      </c>
      <c r="B56" s="36" t="s">
        <v>386</v>
      </c>
      <c r="C56" s="64" t="s">
        <v>403</v>
      </c>
      <c r="D56" s="36" t="e">
        <f>COUNTIF(#REF!,C56)</f>
        <v>#REF!</v>
      </c>
      <c r="E56" s="65"/>
      <c r="F56" s="65"/>
    </row>
    <row r="57" ht="22" customHeight="1" spans="1:6">
      <c r="A57" s="63">
        <v>55</v>
      </c>
      <c r="B57" s="36" t="s">
        <v>386</v>
      </c>
      <c r="C57" s="64" t="s">
        <v>305</v>
      </c>
      <c r="D57" s="36" t="e">
        <f>COUNTIF(#REF!,C57)</f>
        <v>#REF!</v>
      </c>
      <c r="E57" s="65"/>
      <c r="F57" s="65"/>
    </row>
    <row r="58" ht="22" customHeight="1" spans="1:6">
      <c r="A58" s="63">
        <v>56</v>
      </c>
      <c r="B58" s="36" t="s">
        <v>386</v>
      </c>
      <c r="C58" s="64" t="s">
        <v>404</v>
      </c>
      <c r="D58" s="36" t="e">
        <f>COUNTIF(#REF!,C58)</f>
        <v>#REF!</v>
      </c>
      <c r="E58" s="65"/>
      <c r="F58" s="65"/>
    </row>
    <row r="59" ht="22" customHeight="1" spans="1:6">
      <c r="A59" s="63">
        <v>57</v>
      </c>
      <c r="B59" s="36" t="s">
        <v>393</v>
      </c>
      <c r="C59" s="64" t="s">
        <v>405</v>
      </c>
      <c r="D59" s="36" t="e">
        <f>COUNTIF(#REF!,C59)</f>
        <v>#REF!</v>
      </c>
      <c r="E59" s="65"/>
      <c r="F59" s="65"/>
    </row>
    <row r="60" ht="22" customHeight="1" spans="1:6">
      <c r="A60" s="63">
        <v>58</v>
      </c>
      <c r="B60" s="36" t="s">
        <v>393</v>
      </c>
      <c r="C60" s="64" t="s">
        <v>406</v>
      </c>
      <c r="D60" s="36" t="e">
        <f>COUNTIF(#REF!,C60)</f>
        <v>#REF!</v>
      </c>
      <c r="E60" s="65"/>
      <c r="F60" s="65"/>
    </row>
    <row r="61" ht="22" customHeight="1" spans="1:6">
      <c r="A61" s="63">
        <v>59</v>
      </c>
      <c r="B61" s="36" t="s">
        <v>393</v>
      </c>
      <c r="C61" s="64" t="s">
        <v>407</v>
      </c>
      <c r="D61" s="36" t="e">
        <f>COUNTIF(#REF!,C61)</f>
        <v>#REF!</v>
      </c>
      <c r="E61" s="65"/>
      <c r="F61" s="65"/>
    </row>
    <row r="62" ht="22" customHeight="1" spans="1:6">
      <c r="A62" s="63">
        <v>60</v>
      </c>
      <c r="B62" s="36" t="s">
        <v>393</v>
      </c>
      <c r="C62" s="64" t="s">
        <v>408</v>
      </c>
      <c r="D62" s="36" t="e">
        <f>COUNTIF(#REF!,C62)</f>
        <v>#REF!</v>
      </c>
      <c r="E62" s="65"/>
      <c r="F62" s="65"/>
    </row>
    <row r="63" ht="22" customHeight="1" spans="1:6">
      <c r="A63" s="63">
        <v>61</v>
      </c>
      <c r="B63" s="36" t="s">
        <v>393</v>
      </c>
      <c r="C63" s="69" t="s">
        <v>303</v>
      </c>
      <c r="D63" s="36" t="e">
        <f>COUNTIF(#REF!,C63)</f>
        <v>#REF!</v>
      </c>
      <c r="E63" s="65"/>
      <c r="F63" s="65"/>
    </row>
    <row r="64" ht="22" customHeight="1" spans="1:6">
      <c r="A64" s="50" t="s">
        <v>409</v>
      </c>
      <c r="B64" s="50"/>
      <c r="C64" s="74"/>
      <c r="D64" s="74" t="e">
        <f>SUM(D3:D63)</f>
        <v>#REF!</v>
      </c>
      <c r="E64" s="48" t="s">
        <v>410</v>
      </c>
      <c r="F64" s="50"/>
    </row>
    <row r="65" ht="22" customHeight="1" spans="3:3">
      <c r="C65" s="56"/>
    </row>
    <row r="66" ht="22" customHeight="1" spans="3:3">
      <c r="C66" s="56"/>
    </row>
    <row r="67" ht="22" customHeight="1" spans="3:3">
      <c r="C67" s="56"/>
    </row>
    <row r="68" ht="22" customHeight="1" spans="3:3">
      <c r="C68" s="56"/>
    </row>
    <row r="69" ht="22" customHeight="1" spans="3:3">
      <c r="C69" s="56"/>
    </row>
    <row r="70" ht="22" customHeight="1" spans="3:3">
      <c r="C70" s="56"/>
    </row>
    <row r="71" ht="22" customHeight="1" spans="3:3">
      <c r="C71" s="56"/>
    </row>
    <row r="72" ht="22" customHeight="1" spans="3:3">
      <c r="C72" s="56"/>
    </row>
    <row r="73" ht="22" customHeight="1" spans="3:3">
      <c r="C73" s="56"/>
    </row>
    <row r="74" ht="22" customHeight="1" spans="3:3">
      <c r="C74" s="56"/>
    </row>
    <row r="75" ht="22" customHeight="1" spans="3:3">
      <c r="C75" s="56"/>
    </row>
    <row r="76" ht="22" customHeight="1" spans="3:3">
      <c r="C76" s="56"/>
    </row>
    <row r="77" ht="22" customHeight="1" spans="3:3">
      <c r="C77" s="56"/>
    </row>
    <row r="78" ht="22" customHeight="1" spans="3:3">
      <c r="C78" s="56"/>
    </row>
    <row r="79" ht="22" customHeight="1" spans="3:3">
      <c r="C79" s="56"/>
    </row>
    <row r="80" ht="22" customHeight="1" spans="3:3">
      <c r="C80" s="56"/>
    </row>
    <row r="81" ht="22" customHeight="1" spans="3:3">
      <c r="C81" s="56"/>
    </row>
    <row r="82" ht="22" customHeight="1" spans="3:3">
      <c r="C82" s="56"/>
    </row>
    <row r="83" ht="22" customHeight="1" spans="3:3">
      <c r="C83" s="56"/>
    </row>
    <row r="84" ht="22" customHeight="1" spans="3:3">
      <c r="C84" s="56"/>
    </row>
    <row r="85" ht="22" customHeight="1" spans="3:3">
      <c r="C85" s="56"/>
    </row>
    <row r="86" ht="22" customHeight="1" spans="3:3">
      <c r="C86" s="56"/>
    </row>
    <row r="87" ht="22" customHeight="1" spans="3:3">
      <c r="C87" s="56"/>
    </row>
    <row r="88" ht="22" customHeight="1" spans="3:3">
      <c r="C88" s="56"/>
    </row>
    <row r="89" ht="22" customHeight="1" spans="3:3">
      <c r="C89" s="56"/>
    </row>
    <row r="90" ht="22" customHeight="1" spans="3:3">
      <c r="C90" s="56"/>
    </row>
    <row r="91" ht="22" customHeight="1" spans="3:3">
      <c r="C91" s="56"/>
    </row>
    <row r="92" ht="22" customHeight="1" spans="3:3">
      <c r="C92" s="56"/>
    </row>
    <row r="93" ht="22" customHeight="1" spans="3:3">
      <c r="C93" s="56"/>
    </row>
    <row r="94" ht="22" customHeight="1" spans="3:3">
      <c r="C94" s="56"/>
    </row>
    <row r="95" ht="22" customHeight="1" spans="3:3">
      <c r="C95" s="56"/>
    </row>
    <row r="96" ht="22" customHeight="1" spans="3:3">
      <c r="C96" s="56"/>
    </row>
    <row r="97" ht="22" customHeight="1" spans="3:3">
      <c r="C97" s="56"/>
    </row>
    <row r="98" ht="22" customHeight="1" spans="3:3">
      <c r="C98" s="56"/>
    </row>
    <row r="99" ht="22" customHeight="1" spans="3:3">
      <c r="C99" s="56"/>
    </row>
    <row r="100" ht="22" customHeight="1" spans="3:3">
      <c r="C100" s="56"/>
    </row>
    <row r="101" ht="22" customHeight="1" spans="3:3">
      <c r="C101" s="56"/>
    </row>
    <row r="102" ht="22" customHeight="1" spans="3:3">
      <c r="C102" s="56"/>
    </row>
    <row r="103" ht="22" customHeight="1" spans="3:3">
      <c r="C103" s="56"/>
    </row>
    <row r="104" ht="22" customHeight="1" spans="3:3">
      <c r="C104" s="56"/>
    </row>
    <row r="105" ht="22" customHeight="1" spans="3:3">
      <c r="C105" s="56"/>
    </row>
    <row r="106" ht="22" customHeight="1" spans="3:3">
      <c r="C106" s="56"/>
    </row>
    <row r="107" ht="22" customHeight="1" spans="3:3">
      <c r="C107" s="56"/>
    </row>
    <row r="108" ht="22" customHeight="1" spans="3:3">
      <c r="C108" s="56"/>
    </row>
    <row r="109" ht="22" customHeight="1" spans="3:3">
      <c r="C109" s="56"/>
    </row>
    <row r="110" ht="22" customHeight="1" spans="3:3">
      <c r="C110" s="56"/>
    </row>
    <row r="111" ht="22" customHeight="1" spans="3:3">
      <c r="C111" s="56"/>
    </row>
    <row r="112" ht="22" customHeight="1" spans="3:3">
      <c r="C112" s="56"/>
    </row>
    <row r="113" ht="22" customHeight="1" spans="3:3">
      <c r="C113" s="56"/>
    </row>
    <row r="114" ht="22" customHeight="1" spans="3:3">
      <c r="C114" s="56"/>
    </row>
    <row r="115" ht="22" customHeight="1" spans="3:3">
      <c r="C115" s="56"/>
    </row>
    <row r="116" ht="22" customHeight="1" spans="3:3">
      <c r="C116" s="56"/>
    </row>
    <row r="117" ht="22" customHeight="1" spans="3:3">
      <c r="C117" s="56"/>
    </row>
    <row r="118" ht="22" customHeight="1" spans="3:3">
      <c r="C118" s="56"/>
    </row>
    <row r="119" ht="22" customHeight="1" spans="3:3">
      <c r="C119" s="56"/>
    </row>
    <row r="120" ht="22" customHeight="1" spans="3:3">
      <c r="C120" s="56"/>
    </row>
    <row r="121" ht="22" customHeight="1" spans="3:3">
      <c r="C121" s="56"/>
    </row>
    <row r="122" ht="22" customHeight="1" spans="3:3">
      <c r="C122" s="56"/>
    </row>
    <row r="123" ht="22" customHeight="1" spans="3:3">
      <c r="C123" s="56"/>
    </row>
    <row r="124" ht="22" customHeight="1" spans="3:3">
      <c r="C124" s="56"/>
    </row>
    <row r="125" ht="22" customHeight="1" spans="3:3">
      <c r="C125" s="56"/>
    </row>
    <row r="126" ht="22" customHeight="1" spans="3:3">
      <c r="C126" s="56"/>
    </row>
    <row r="127" ht="22" customHeight="1" spans="3:3">
      <c r="C127" s="56"/>
    </row>
    <row r="128" ht="22" customHeight="1" spans="3:3">
      <c r="C128" s="56"/>
    </row>
    <row r="129" ht="22" customHeight="1" spans="3:3">
      <c r="C129" s="56"/>
    </row>
    <row r="130" ht="22" customHeight="1" spans="3:3">
      <c r="C130" s="56"/>
    </row>
    <row r="131" ht="22" customHeight="1" spans="3:3">
      <c r="C131" s="56"/>
    </row>
    <row r="132" ht="22" customHeight="1" spans="3:3">
      <c r="C132" s="56"/>
    </row>
    <row r="133" ht="22" customHeight="1" spans="3:3">
      <c r="C133" s="56"/>
    </row>
    <row r="134" ht="22" customHeight="1" spans="3:3">
      <c r="C134" s="56"/>
    </row>
    <row r="135" ht="22" customHeight="1" spans="3:3">
      <c r="C135" s="56"/>
    </row>
    <row r="136" ht="22" customHeight="1" spans="3:3">
      <c r="C136" s="56"/>
    </row>
    <row r="137" ht="22" customHeight="1" spans="3:3">
      <c r="C137" s="56"/>
    </row>
    <row r="138" ht="22" customHeight="1" spans="3:3">
      <c r="C138" s="56"/>
    </row>
    <row r="139" ht="22" customHeight="1" spans="3:3">
      <c r="C139" s="56"/>
    </row>
    <row r="140" ht="22" customHeight="1" spans="3:3">
      <c r="C140" s="56"/>
    </row>
    <row r="141" ht="22" customHeight="1" spans="3:3">
      <c r="C141" s="56"/>
    </row>
    <row r="142" ht="22" customHeight="1" spans="3:3">
      <c r="C142" s="56"/>
    </row>
    <row r="143" ht="22" customHeight="1" spans="3:3">
      <c r="C143" s="56"/>
    </row>
    <row r="144" ht="22" customHeight="1" spans="3:3">
      <c r="C144" s="56"/>
    </row>
    <row r="145" ht="22" customHeight="1" spans="3:3">
      <c r="C145" s="56"/>
    </row>
    <row r="146" ht="22" customHeight="1" spans="3:3">
      <c r="C146" s="56"/>
    </row>
    <row r="147" ht="22" customHeight="1" spans="3:3">
      <c r="C147" s="56"/>
    </row>
    <row r="148" ht="22" customHeight="1" spans="3:3">
      <c r="C148" s="56"/>
    </row>
    <row r="149" ht="22" customHeight="1" spans="3:3">
      <c r="C149" s="56"/>
    </row>
    <row r="150" ht="22" customHeight="1" spans="3:3">
      <c r="C150" s="56"/>
    </row>
    <row r="151" ht="22" customHeight="1" spans="3:3">
      <c r="C151" s="56"/>
    </row>
    <row r="152" ht="22" customHeight="1" spans="3:3">
      <c r="C152" s="56"/>
    </row>
    <row r="153" ht="22" customHeight="1" spans="3:3">
      <c r="C153" s="56"/>
    </row>
    <row r="154" ht="22" customHeight="1" spans="3:3">
      <c r="C154" s="56"/>
    </row>
    <row r="155" ht="22" customHeight="1" spans="3:3">
      <c r="C155" s="56"/>
    </row>
    <row r="156" ht="22" customHeight="1" spans="3:3">
      <c r="C156" s="56"/>
    </row>
    <row r="157" ht="22" customHeight="1" spans="3:3">
      <c r="C157" s="56"/>
    </row>
    <row r="158" ht="22" customHeight="1" spans="3:3">
      <c r="C158" s="56"/>
    </row>
    <row r="159" ht="22" customHeight="1" spans="3:3">
      <c r="C159" s="56"/>
    </row>
    <row r="160" ht="22" customHeight="1" spans="3:3">
      <c r="C160" s="56"/>
    </row>
    <row r="161" ht="22" customHeight="1" spans="3:3">
      <c r="C161" s="56"/>
    </row>
    <row r="162" ht="22" customHeight="1" spans="3:3">
      <c r="C162" s="56"/>
    </row>
    <row r="163" ht="22" customHeight="1" spans="3:3">
      <c r="C163" s="56"/>
    </row>
    <row r="164" ht="22" customHeight="1" spans="3:3">
      <c r="C164" s="56"/>
    </row>
    <row r="165" ht="22" customHeight="1" spans="3:3">
      <c r="C165" s="56"/>
    </row>
    <row r="166" ht="22" customHeight="1" spans="3:3">
      <c r="C166" s="56"/>
    </row>
    <row r="167" ht="22" customHeight="1" spans="3:3">
      <c r="C167" s="56"/>
    </row>
    <row r="168" ht="22" customHeight="1" spans="3:3">
      <c r="C168" s="56"/>
    </row>
    <row r="169" ht="22" customHeight="1" spans="3:3">
      <c r="C169" s="56"/>
    </row>
  </sheetData>
  <autoFilter ref="A2:H64">
    <extLst/>
  </autoFilter>
  <sortState ref="A3:D63">
    <sortCondition ref="D3:D63" descending="1"/>
  </sortState>
  <mergeCells count="13">
    <mergeCell ref="A1:F1"/>
    <mergeCell ref="A64:C64"/>
    <mergeCell ref="E64:F64"/>
    <mergeCell ref="E3:E10"/>
    <mergeCell ref="E11:E17"/>
    <mergeCell ref="E18:E33"/>
    <mergeCell ref="E34:E49"/>
    <mergeCell ref="E50:E63"/>
    <mergeCell ref="F3:F10"/>
    <mergeCell ref="F11:F17"/>
    <mergeCell ref="F18:F33"/>
    <mergeCell ref="F34:F49"/>
    <mergeCell ref="F50:F63"/>
  </mergeCells>
  <conditionalFormatting sqref="C57">
    <cfRule type="duplicateValues" dxfId="1" priority="1"/>
  </conditionalFormatting>
  <conditionalFormatting sqref="C61">
    <cfRule type="duplicateValues" dxfId="1" priority="3"/>
  </conditionalFormatting>
  <conditionalFormatting sqref="C62:C63">
    <cfRule type="duplicateValues" dxfId="1" priority="2"/>
  </conditionalFormatting>
  <conditionalFormatting sqref="C3:C56 C58:C60">
    <cfRule type="duplicateValues" dxfId="1" priority="5"/>
  </conditionalFormatting>
  <printOptions horizontalCentered="1"/>
  <pageMargins left="0" right="0" top="0.751388888888889" bottom="0.751388888888889" header="0.298611111111111" footer="0.298611111111111"/>
  <pageSetup paperSize="9" fitToHeight="0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workbookViewId="0">
      <selection activeCell="B8" sqref="B8"/>
    </sheetView>
  </sheetViews>
  <sheetFormatPr defaultColWidth="9" defaultRowHeight="13.5" outlineLevelCol="2"/>
  <cols>
    <col min="1" max="1" width="9" style="24"/>
    <col min="2" max="2" width="21.1333333333333" style="24" customWidth="1"/>
    <col min="3" max="3" width="22.25" customWidth="1"/>
  </cols>
  <sheetData>
    <row r="1" ht="32" customHeight="1" spans="1:3">
      <c r="A1" s="49" t="s">
        <v>25</v>
      </c>
      <c r="B1" s="49" t="s">
        <v>411</v>
      </c>
      <c r="C1" s="50" t="s">
        <v>412</v>
      </c>
    </row>
    <row r="2" ht="32" customHeight="1" spans="1:3">
      <c r="A2" s="49">
        <v>1</v>
      </c>
      <c r="B2" s="51" t="s">
        <v>413</v>
      </c>
      <c r="C2" s="50" t="e">
        <f>COUNTIF(#REF!,B2)</f>
        <v>#REF!</v>
      </c>
    </row>
    <row r="3" ht="32" customHeight="1" spans="1:3">
      <c r="A3" s="49">
        <v>2</v>
      </c>
      <c r="B3" s="51" t="s">
        <v>414</v>
      </c>
      <c r="C3" s="50" t="e">
        <f>COUNTIF(#REF!,B3)</f>
        <v>#REF!</v>
      </c>
    </row>
    <row r="4" ht="32" customHeight="1" spans="1:3">
      <c r="A4" s="49">
        <v>3</v>
      </c>
      <c r="B4" s="51" t="s">
        <v>415</v>
      </c>
      <c r="C4" s="50" t="e">
        <f>COUNTIF(#REF!,B4)</f>
        <v>#REF!</v>
      </c>
    </row>
    <row r="5" ht="32" customHeight="1" spans="1:3">
      <c r="A5" s="49">
        <v>4</v>
      </c>
      <c r="B5" s="51" t="s">
        <v>416</v>
      </c>
      <c r="C5" s="50" t="e">
        <f>COUNTIF(#REF!,B5)</f>
        <v>#REF!</v>
      </c>
    </row>
    <row r="6" ht="32" customHeight="1" spans="1:3">
      <c r="A6" s="49">
        <v>5</v>
      </c>
      <c r="B6" s="51" t="s">
        <v>417</v>
      </c>
      <c r="C6" s="50" t="e">
        <f>COUNTIF(#REF!,B6)</f>
        <v>#REF!</v>
      </c>
    </row>
    <row r="7" ht="32" customHeight="1" spans="1:3">
      <c r="A7" s="49">
        <v>6</v>
      </c>
      <c r="B7" s="51" t="s">
        <v>418</v>
      </c>
      <c r="C7" s="50" t="e">
        <f>COUNTIF(#REF!,B7)</f>
        <v>#REF!</v>
      </c>
    </row>
    <row r="8" ht="32" customHeight="1" spans="1:3">
      <c r="A8" s="49">
        <v>7</v>
      </c>
      <c r="B8" s="52" t="s">
        <v>76</v>
      </c>
      <c r="C8" s="50" t="e">
        <f>COUNTIF(#REF!,B8)</f>
        <v>#REF!</v>
      </c>
    </row>
    <row r="9" ht="32" customHeight="1" spans="1:3">
      <c r="A9" s="49">
        <v>8</v>
      </c>
      <c r="B9" s="51" t="s">
        <v>419</v>
      </c>
      <c r="C9" s="50" t="e">
        <f>COUNTIF(#REF!,B9)</f>
        <v>#REF!</v>
      </c>
    </row>
    <row r="10" ht="32" customHeight="1" spans="1:3">
      <c r="A10" s="49">
        <v>9</v>
      </c>
      <c r="B10" s="51" t="s">
        <v>420</v>
      </c>
      <c r="C10" s="50" t="e">
        <f>COUNTIF(#REF!,B10)</f>
        <v>#REF!</v>
      </c>
    </row>
    <row r="11" ht="32" customHeight="1" spans="1:3">
      <c r="A11" s="49">
        <v>10</v>
      </c>
      <c r="B11" s="51" t="s">
        <v>421</v>
      </c>
      <c r="C11" s="50" t="e">
        <f>COUNTIF(#REF!,B11)</f>
        <v>#REF!</v>
      </c>
    </row>
    <row r="12" ht="27" customHeight="1" spans="1:3">
      <c r="A12" s="53" t="s">
        <v>409</v>
      </c>
      <c r="B12" s="54"/>
      <c r="C12" s="50" t="e">
        <f>SUM(C2:C11)</f>
        <v>#REF!</v>
      </c>
    </row>
  </sheetData>
  <sortState ref="A2:B11">
    <sortCondition ref="A2"/>
  </sortState>
  <mergeCells count="1">
    <mergeCell ref="A12:B12"/>
  </mergeCells>
  <dataValidations count="1">
    <dataValidation type="list" allowBlank="1" showInputMessage="1" showErrorMessage="1" sqref="B4 B5 B6 B7 B2:B3 B8:B11">
      <formula1>"数学,物理,化学,环境与地球科学,信息科学,工程科学,材料科学,生命科学,医学,管理科学"</formula1>
    </dataValidation>
  </dataValidations>
  <pageMargins left="0.75" right="0.75" top="1" bottom="1" header="0.5" footer="0.5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0"/>
  <sheetViews>
    <sheetView topLeftCell="A46" workbookViewId="0">
      <selection activeCell="C29" sqref="C29"/>
    </sheetView>
  </sheetViews>
  <sheetFormatPr defaultColWidth="9" defaultRowHeight="13.5" outlineLevelCol="6"/>
  <cols>
    <col min="1" max="1" width="9" style="24"/>
    <col min="2" max="2" width="16.25" style="24" customWidth="1"/>
    <col min="3" max="3" width="40.75" customWidth="1"/>
    <col min="4" max="4" width="13" customWidth="1"/>
    <col min="5" max="5" width="13.3833333333333" customWidth="1"/>
    <col min="6" max="6" width="16.75" customWidth="1"/>
    <col min="7" max="7" width="12.1333333333333" customWidth="1"/>
  </cols>
  <sheetData>
    <row r="1" ht="23" customHeight="1" spans="1:7">
      <c r="A1" s="38" t="s">
        <v>25</v>
      </c>
      <c r="B1" s="39" t="s">
        <v>422</v>
      </c>
      <c r="C1" s="39" t="s">
        <v>0</v>
      </c>
      <c r="D1" s="39" t="s">
        <v>412</v>
      </c>
      <c r="E1" s="39" t="s">
        <v>409</v>
      </c>
      <c r="F1" s="40" t="s">
        <v>423</v>
      </c>
      <c r="G1" t="s">
        <v>424</v>
      </c>
    </row>
    <row r="2" ht="23" customHeight="1" spans="1:7">
      <c r="A2" s="41">
        <v>1</v>
      </c>
      <c r="B2" s="41" t="s">
        <v>425</v>
      </c>
      <c r="C2" s="42" t="s">
        <v>229</v>
      </c>
      <c r="D2" s="42">
        <v>1</v>
      </c>
      <c r="E2" s="41">
        <f>SUM(D2:D9)</f>
        <v>21</v>
      </c>
      <c r="F2" s="43">
        <v>1</v>
      </c>
      <c r="G2" s="44">
        <f>VLOOKUP(C2,'[2]单位顺序 (系统导出单位名)'!$B:$D,3,0)</f>
        <v>16</v>
      </c>
    </row>
    <row r="3" ht="23" customHeight="1" spans="1:7">
      <c r="A3" s="41"/>
      <c r="B3" s="41"/>
      <c r="C3" s="42" t="s">
        <v>259</v>
      </c>
      <c r="D3" s="42">
        <v>6</v>
      </c>
      <c r="E3" s="41"/>
      <c r="F3" s="43">
        <v>1</v>
      </c>
      <c r="G3" s="44">
        <f>VLOOKUP(C3,'[2]单位顺序 (系统导出单位名)'!$B:$D,3,0)</f>
        <v>17</v>
      </c>
    </row>
    <row r="4" ht="23" customHeight="1" spans="1:7">
      <c r="A4" s="41"/>
      <c r="B4" s="41"/>
      <c r="C4" s="42" t="s">
        <v>127</v>
      </c>
      <c r="D4" s="42">
        <v>1</v>
      </c>
      <c r="E4" s="41"/>
      <c r="F4" s="43">
        <v>1</v>
      </c>
      <c r="G4" s="44">
        <f>VLOOKUP(C4,'[2]单位顺序 (系统导出单位名)'!$B:$D,3,0)</f>
        <v>22</v>
      </c>
    </row>
    <row r="5" ht="23" customHeight="1" spans="1:7">
      <c r="A5" s="41"/>
      <c r="B5" s="41"/>
      <c r="C5" s="42" t="s">
        <v>7</v>
      </c>
      <c r="D5" s="42">
        <v>1</v>
      </c>
      <c r="E5" s="41"/>
      <c r="F5" s="43">
        <v>1</v>
      </c>
      <c r="G5" s="44">
        <f>VLOOKUP(C5,'[2]单位顺序 (系统导出单位名)'!$B:$D,3,0)</f>
        <v>23</v>
      </c>
    </row>
    <row r="6" ht="23" customHeight="1" spans="1:7">
      <c r="A6" s="41"/>
      <c r="B6" s="41"/>
      <c r="C6" s="42" t="s">
        <v>231</v>
      </c>
      <c r="D6" s="42">
        <v>2</v>
      </c>
      <c r="E6" s="41"/>
      <c r="F6" s="43">
        <v>1</v>
      </c>
      <c r="G6" s="44">
        <f>VLOOKUP(C6,'[2]单位顺序 (系统导出单位名)'!$B:$D,3,0)</f>
        <v>39</v>
      </c>
    </row>
    <row r="7" ht="23" customHeight="1" spans="1:7">
      <c r="A7" s="41"/>
      <c r="B7" s="41"/>
      <c r="C7" s="42" t="s">
        <v>21</v>
      </c>
      <c r="D7" s="42">
        <v>4</v>
      </c>
      <c r="E7" s="41"/>
      <c r="F7" s="43">
        <v>1</v>
      </c>
      <c r="G7" s="44">
        <f>VLOOKUP(C7,'[2]单位顺序 (系统导出单位名)'!$B:$D,3,0)</f>
        <v>40</v>
      </c>
    </row>
    <row r="8" ht="23" customHeight="1" spans="1:7">
      <c r="A8" s="41"/>
      <c r="B8" s="41"/>
      <c r="C8" s="42" t="s">
        <v>285</v>
      </c>
      <c r="D8" s="42">
        <v>2</v>
      </c>
      <c r="E8" s="41"/>
      <c r="F8" s="43">
        <v>1</v>
      </c>
      <c r="G8" s="44">
        <f>VLOOKUP(C8,'[2]单位顺序 (系统导出单位名)'!$B:$D,3,0)</f>
        <v>46</v>
      </c>
    </row>
    <row r="9" ht="23" customHeight="1" spans="1:7">
      <c r="A9" s="41"/>
      <c r="B9" s="41"/>
      <c r="C9" s="42" t="s">
        <v>18</v>
      </c>
      <c r="D9" s="42">
        <v>4</v>
      </c>
      <c r="E9" s="41"/>
      <c r="F9" s="43">
        <v>1</v>
      </c>
      <c r="G9" s="44">
        <f>VLOOKUP(C9,'[2]单位顺序 (系统导出单位名)'!$B:$D,3,0)</f>
        <v>67</v>
      </c>
    </row>
    <row r="10" ht="23" customHeight="1" spans="1:7">
      <c r="A10" s="41">
        <v>2</v>
      </c>
      <c r="B10" s="41" t="s">
        <v>426</v>
      </c>
      <c r="C10" s="42" t="s">
        <v>193</v>
      </c>
      <c r="D10" s="42">
        <v>3</v>
      </c>
      <c r="E10" s="41">
        <f>SUM(D10:D13)</f>
        <v>6</v>
      </c>
      <c r="F10" s="43">
        <v>2</v>
      </c>
      <c r="G10" s="44">
        <f>VLOOKUP(C10,'[2]单位顺序 (系统导出单位名)'!$B:$D,3,0)</f>
        <v>18</v>
      </c>
    </row>
    <row r="11" ht="23" customHeight="1" spans="1:7">
      <c r="A11" s="41"/>
      <c r="B11" s="41"/>
      <c r="C11" s="42" t="s">
        <v>92</v>
      </c>
      <c r="D11" s="42">
        <v>1</v>
      </c>
      <c r="E11" s="41"/>
      <c r="F11" s="43">
        <v>2</v>
      </c>
      <c r="G11" s="44">
        <f>VLOOKUP(C11,'[2]单位顺序 (系统导出单位名)'!$B:$D,3,0)</f>
        <v>55</v>
      </c>
    </row>
    <row r="12" ht="23" customHeight="1" spans="1:7">
      <c r="A12" s="41"/>
      <c r="B12" s="41"/>
      <c r="C12" s="42" t="s">
        <v>145</v>
      </c>
      <c r="D12" s="42">
        <v>1</v>
      </c>
      <c r="E12" s="41"/>
      <c r="F12" s="43">
        <v>2</v>
      </c>
      <c r="G12" s="44">
        <f>VLOOKUP(C12,'[2]单位顺序 (系统导出单位名)'!$B:$D,3,0)</f>
        <v>74</v>
      </c>
    </row>
    <row r="13" ht="23" customHeight="1" spans="1:7">
      <c r="A13" s="41"/>
      <c r="B13" s="41"/>
      <c r="C13" s="42" t="s">
        <v>134</v>
      </c>
      <c r="D13" s="42">
        <v>1</v>
      </c>
      <c r="E13" s="41"/>
      <c r="F13" s="43">
        <v>2</v>
      </c>
      <c r="G13" s="44">
        <f>VLOOKUP(C13,'[2]单位顺序 (系统导出单位名)'!$B:$D,3,0)</f>
        <v>77</v>
      </c>
    </row>
    <row r="14" ht="23" customHeight="1" spans="1:7">
      <c r="A14" s="41">
        <v>3</v>
      </c>
      <c r="B14" s="41" t="s">
        <v>427</v>
      </c>
      <c r="C14" s="42" t="s">
        <v>396</v>
      </c>
      <c r="D14" s="42">
        <v>1</v>
      </c>
      <c r="E14" s="41">
        <f>SUM(D14:D24)</f>
        <v>22</v>
      </c>
      <c r="F14" s="43">
        <v>3</v>
      </c>
      <c r="G14" s="44">
        <f>VLOOKUP(C14,'[2]单位顺序 (系统导出单位名)'!$B:$D,3,0)</f>
        <v>12</v>
      </c>
    </row>
    <row r="15" ht="23" customHeight="1" spans="1:7">
      <c r="A15" s="41"/>
      <c r="B15" s="41"/>
      <c r="C15" s="42" t="s">
        <v>216</v>
      </c>
      <c r="D15" s="42">
        <v>2</v>
      </c>
      <c r="E15" s="41"/>
      <c r="F15" s="43">
        <v>3</v>
      </c>
      <c r="G15" s="44">
        <f>VLOOKUP(C15,'[2]单位顺序 (系统导出单位名)'!$B:$D,3,0)</f>
        <v>20</v>
      </c>
    </row>
    <row r="16" ht="23" customHeight="1" spans="1:7">
      <c r="A16" s="41"/>
      <c r="B16" s="41"/>
      <c r="C16" s="42" t="s">
        <v>294</v>
      </c>
      <c r="D16" s="42">
        <v>2</v>
      </c>
      <c r="E16" s="41"/>
      <c r="F16" s="43">
        <v>3</v>
      </c>
      <c r="G16" s="44">
        <f>VLOOKUP(C16,'[2]单位顺序 (系统导出单位名)'!$B:$D,3,0)</f>
        <v>26</v>
      </c>
    </row>
    <row r="17" ht="23" customHeight="1" spans="1:7">
      <c r="A17" s="41"/>
      <c r="B17" s="41"/>
      <c r="C17" s="42" t="s">
        <v>16</v>
      </c>
      <c r="D17" s="42">
        <v>2</v>
      </c>
      <c r="E17" s="41"/>
      <c r="F17" s="43">
        <v>3</v>
      </c>
      <c r="G17" s="44">
        <f>VLOOKUP(C17,'[2]单位顺序 (系统导出单位名)'!$B:$D,3,0)</f>
        <v>27</v>
      </c>
    </row>
    <row r="18" ht="23" customHeight="1" spans="1:7">
      <c r="A18" s="41"/>
      <c r="B18" s="41"/>
      <c r="C18" s="42" t="s">
        <v>274</v>
      </c>
      <c r="D18" s="42">
        <v>1</v>
      </c>
      <c r="E18" s="41"/>
      <c r="F18" s="43">
        <v>3</v>
      </c>
      <c r="G18" s="44">
        <f>VLOOKUP(C18,'[2]单位顺序 (系统导出单位名)'!$B:$D,3,0)</f>
        <v>28</v>
      </c>
    </row>
    <row r="19" ht="23" customHeight="1" spans="1:7">
      <c r="A19" s="41"/>
      <c r="B19" s="41"/>
      <c r="C19" s="42" t="s">
        <v>209</v>
      </c>
      <c r="D19" s="42">
        <v>2</v>
      </c>
      <c r="E19" s="41"/>
      <c r="F19" s="43">
        <v>3</v>
      </c>
      <c r="G19" s="44">
        <f>VLOOKUP(C19,'[2]单位顺序 (系统导出单位名)'!$B:$D,3,0)</f>
        <v>60</v>
      </c>
    </row>
    <row r="20" ht="23" customHeight="1" spans="1:7">
      <c r="A20" s="41"/>
      <c r="B20" s="41"/>
      <c r="C20" s="42" t="s">
        <v>219</v>
      </c>
      <c r="D20" s="42">
        <v>5</v>
      </c>
      <c r="E20" s="41"/>
      <c r="F20" s="43">
        <v>3</v>
      </c>
      <c r="G20" s="44">
        <f>VLOOKUP(C20,'[2]单位顺序 (系统导出单位名)'!$B:$D,3,0)</f>
        <v>61</v>
      </c>
    </row>
    <row r="21" ht="23" customHeight="1" spans="1:7">
      <c r="A21" s="41"/>
      <c r="B21" s="41"/>
      <c r="C21" s="42" t="s">
        <v>234</v>
      </c>
      <c r="D21" s="42">
        <v>2</v>
      </c>
      <c r="E21" s="41"/>
      <c r="F21" s="43">
        <v>3</v>
      </c>
      <c r="G21" s="44">
        <f>VLOOKUP(C21,'[2]单位顺序 (系统导出单位名)'!$B:$D,3,0)</f>
        <v>69</v>
      </c>
    </row>
    <row r="22" ht="23" customHeight="1" spans="1:7">
      <c r="A22" s="41"/>
      <c r="B22" s="41"/>
      <c r="C22" s="42" t="s">
        <v>13</v>
      </c>
      <c r="D22" s="42">
        <v>3</v>
      </c>
      <c r="E22" s="41"/>
      <c r="F22" s="43">
        <v>3</v>
      </c>
      <c r="G22" s="44">
        <f>VLOOKUP(C22,'[2]单位顺序 (系统导出单位名)'!$B:$D,3,0)</f>
        <v>70</v>
      </c>
    </row>
    <row r="23" ht="23" customHeight="1" spans="1:7">
      <c r="A23" s="41"/>
      <c r="B23" s="41"/>
      <c r="C23" s="42" t="s">
        <v>298</v>
      </c>
      <c r="D23" s="42">
        <v>1</v>
      </c>
      <c r="E23" s="41"/>
      <c r="F23" s="43">
        <v>3</v>
      </c>
      <c r="G23" s="44">
        <f>VLOOKUP(C23,'[2]单位顺序 (系统导出单位名)'!$B:$D,3,0)</f>
        <v>72</v>
      </c>
    </row>
    <row r="24" ht="23" customHeight="1" spans="1:7">
      <c r="A24" s="41"/>
      <c r="B24" s="41"/>
      <c r="C24" s="42" t="s">
        <v>145</v>
      </c>
      <c r="D24" s="42">
        <v>1</v>
      </c>
      <c r="E24" s="41"/>
      <c r="F24" s="43">
        <v>3</v>
      </c>
      <c r="G24" s="44">
        <f>VLOOKUP(C24,'[2]单位顺序 (系统导出单位名)'!$B:$D,3,0)</f>
        <v>74</v>
      </c>
    </row>
    <row r="25" ht="23" customHeight="1" spans="1:7">
      <c r="A25" s="41">
        <v>4</v>
      </c>
      <c r="B25" s="41" t="s">
        <v>428</v>
      </c>
      <c r="C25" s="42" t="s">
        <v>112</v>
      </c>
      <c r="D25" s="42">
        <v>7</v>
      </c>
      <c r="E25" s="41">
        <f>SUM(D25:D33)</f>
        <v>35</v>
      </c>
      <c r="F25" s="43">
        <v>4</v>
      </c>
      <c r="G25" s="44">
        <f>VLOOKUP(C25,'[2]单位顺序 (系统导出单位名)'!$B:$D,3,0)</f>
        <v>19</v>
      </c>
    </row>
    <row r="26" ht="23" customHeight="1" spans="1:7">
      <c r="A26" s="41"/>
      <c r="B26" s="41"/>
      <c r="C26" s="42" t="s">
        <v>197</v>
      </c>
      <c r="D26" s="42">
        <v>4</v>
      </c>
      <c r="E26" s="41"/>
      <c r="F26" s="43">
        <v>4</v>
      </c>
      <c r="G26" s="44">
        <f>VLOOKUP(C26,'[2]单位顺序 (系统导出单位名)'!$B:$D,3,0)</f>
        <v>24</v>
      </c>
    </row>
    <row r="27" ht="23" customHeight="1" spans="1:7">
      <c r="A27" s="41"/>
      <c r="B27" s="41"/>
      <c r="C27" s="42" t="s">
        <v>2</v>
      </c>
      <c r="D27" s="42">
        <v>8</v>
      </c>
      <c r="E27" s="41"/>
      <c r="F27" s="43">
        <v>4</v>
      </c>
      <c r="G27" s="44">
        <f>VLOOKUP(C27,'[2]单位顺序 (系统导出单位名)'!$B:$D,3,0)</f>
        <v>41</v>
      </c>
    </row>
    <row r="28" ht="23" customHeight="1" spans="1:7">
      <c r="A28" s="41"/>
      <c r="B28" s="41"/>
      <c r="C28" s="42" t="s">
        <v>180</v>
      </c>
      <c r="D28" s="42">
        <v>3</v>
      </c>
      <c r="E28" s="41"/>
      <c r="F28" s="43">
        <v>4</v>
      </c>
      <c r="G28" s="44">
        <f>VLOOKUP(C28,'[2]单位顺序 (系统导出单位名)'!$B:$D,3,0)</f>
        <v>42</v>
      </c>
    </row>
    <row r="29" ht="23" customHeight="1" spans="1:7">
      <c r="A29" s="41"/>
      <c r="B29" s="41"/>
      <c r="C29" s="42" t="s">
        <v>121</v>
      </c>
      <c r="D29" s="42">
        <v>3</v>
      </c>
      <c r="E29" s="41"/>
      <c r="F29" s="43">
        <v>4</v>
      </c>
      <c r="G29" s="44">
        <f>VLOOKUP(C29,'[2]单位顺序 (系统导出单位名)'!$B:$D,3,0)</f>
        <v>43</v>
      </c>
    </row>
    <row r="30" ht="23" customHeight="1" spans="1:7">
      <c r="A30" s="41"/>
      <c r="B30" s="41"/>
      <c r="C30" s="42" t="s">
        <v>188</v>
      </c>
      <c r="D30" s="42">
        <v>1</v>
      </c>
      <c r="E30" s="41"/>
      <c r="F30" s="43">
        <v>4</v>
      </c>
      <c r="G30" s="44">
        <f>VLOOKUP(C30,'[2]单位顺序 (系统导出单位名)'!$B:$D,3,0)</f>
        <v>44</v>
      </c>
    </row>
    <row r="31" ht="23" customHeight="1" spans="1:7">
      <c r="A31" s="41"/>
      <c r="B31" s="41"/>
      <c r="C31" s="42" t="s">
        <v>238</v>
      </c>
      <c r="D31" s="42">
        <v>4</v>
      </c>
      <c r="E31" s="41"/>
      <c r="F31" s="43">
        <v>4</v>
      </c>
      <c r="G31" s="44">
        <f>VLOOKUP(C31,'[2]单位顺序 (系统导出单位名)'!$B:$D,3,0)</f>
        <v>47</v>
      </c>
    </row>
    <row r="32" ht="23" customHeight="1" spans="1:7">
      <c r="A32" s="41"/>
      <c r="B32" s="41"/>
      <c r="C32" s="42" t="s">
        <v>98</v>
      </c>
      <c r="D32" s="42">
        <v>4</v>
      </c>
      <c r="E32" s="41"/>
      <c r="F32" s="43">
        <v>4</v>
      </c>
      <c r="G32" s="44">
        <f>VLOOKUP(C32,'[2]单位顺序 (系统导出单位名)'!$B:$D,3,0)</f>
        <v>49</v>
      </c>
    </row>
    <row r="33" ht="23" customHeight="1" spans="1:7">
      <c r="A33" s="41"/>
      <c r="B33" s="41"/>
      <c r="C33" s="42" t="s">
        <v>219</v>
      </c>
      <c r="D33" s="42">
        <v>1</v>
      </c>
      <c r="E33" s="41"/>
      <c r="F33" s="43">
        <v>4</v>
      </c>
      <c r="G33" s="44">
        <f>VLOOKUP(C33,'[2]单位顺序 (系统导出单位名)'!$B:$D,3,0)</f>
        <v>61</v>
      </c>
    </row>
    <row r="34" ht="23" customHeight="1" spans="1:7">
      <c r="A34" s="41">
        <v>5</v>
      </c>
      <c r="B34" s="41" t="s">
        <v>429</v>
      </c>
      <c r="C34" s="42" t="s">
        <v>259</v>
      </c>
      <c r="D34" s="42">
        <v>1</v>
      </c>
      <c r="E34" s="41">
        <f>SUM(D34:D52)</f>
        <v>39</v>
      </c>
      <c r="F34" s="43">
        <v>5</v>
      </c>
      <c r="G34" s="44">
        <f>VLOOKUP(C34,'[2]单位顺序 (系统导出单位名)'!$B:$D,3,0)</f>
        <v>17</v>
      </c>
    </row>
    <row r="35" ht="23" customHeight="1" spans="1:7">
      <c r="A35" s="41"/>
      <c r="B35" s="41"/>
      <c r="C35" s="42" t="s">
        <v>88</v>
      </c>
      <c r="D35" s="42">
        <v>2</v>
      </c>
      <c r="E35" s="41"/>
      <c r="F35" s="43">
        <v>5</v>
      </c>
      <c r="G35" s="44">
        <f>VLOOKUP(C35,'[2]单位顺序 (系统导出单位名)'!$B:$D,3,0)</f>
        <v>21</v>
      </c>
    </row>
    <row r="36" ht="23" customHeight="1" spans="1:7">
      <c r="A36" s="41"/>
      <c r="B36" s="41"/>
      <c r="C36" s="42" t="s">
        <v>7</v>
      </c>
      <c r="D36" s="42">
        <v>1</v>
      </c>
      <c r="E36" s="41"/>
      <c r="F36" s="43">
        <v>5</v>
      </c>
      <c r="G36" s="44">
        <f>VLOOKUP(C36,'[2]单位顺序 (系统导出单位名)'!$B:$D,3,0)</f>
        <v>23</v>
      </c>
    </row>
    <row r="37" ht="23" customHeight="1" spans="1:7">
      <c r="A37" s="41"/>
      <c r="B37" s="41"/>
      <c r="C37" s="42" t="s">
        <v>21</v>
      </c>
      <c r="D37" s="42">
        <v>1</v>
      </c>
      <c r="E37" s="41"/>
      <c r="F37" s="43">
        <v>5</v>
      </c>
      <c r="G37" s="44">
        <f>VLOOKUP(C37,'[2]单位顺序 (系统导出单位名)'!$B:$D,3,0)</f>
        <v>40</v>
      </c>
    </row>
    <row r="38" ht="23" customHeight="1" spans="1:7">
      <c r="A38" s="41"/>
      <c r="B38" s="41"/>
      <c r="C38" s="42" t="s">
        <v>180</v>
      </c>
      <c r="D38" s="42">
        <v>1</v>
      </c>
      <c r="E38" s="41"/>
      <c r="F38" s="43">
        <v>5</v>
      </c>
      <c r="G38" s="44">
        <f>VLOOKUP(C38,'[2]单位顺序 (系统导出单位名)'!$B:$D,3,0)</f>
        <v>42</v>
      </c>
    </row>
    <row r="39" ht="23" customHeight="1" spans="1:7">
      <c r="A39" s="41"/>
      <c r="B39" s="41"/>
      <c r="C39" s="42" t="s">
        <v>188</v>
      </c>
      <c r="D39" s="42">
        <v>3</v>
      </c>
      <c r="E39" s="41"/>
      <c r="F39" s="43">
        <v>5</v>
      </c>
      <c r="G39" s="44">
        <f>VLOOKUP(C39,'[2]单位顺序 (系统导出单位名)'!$B:$D,3,0)</f>
        <v>44</v>
      </c>
    </row>
    <row r="40" ht="23" customHeight="1" spans="1:7">
      <c r="A40" s="41"/>
      <c r="B40" s="41"/>
      <c r="C40" s="42" t="s">
        <v>4</v>
      </c>
      <c r="D40" s="42">
        <v>5</v>
      </c>
      <c r="E40" s="41"/>
      <c r="F40" s="43">
        <v>5</v>
      </c>
      <c r="G40" s="44">
        <f>VLOOKUP(C40,'[2]单位顺序 (系统导出单位名)'!$B:$D,3,0)</f>
        <v>45</v>
      </c>
    </row>
    <row r="41" ht="23" customHeight="1" spans="1:7">
      <c r="A41" s="41"/>
      <c r="B41" s="41"/>
      <c r="C41" s="42" t="s">
        <v>285</v>
      </c>
      <c r="D41" s="42">
        <v>2</v>
      </c>
      <c r="E41" s="41"/>
      <c r="F41" s="43">
        <v>5</v>
      </c>
      <c r="G41" s="44">
        <f>VLOOKUP(C41,'[2]单位顺序 (系统导出单位名)'!$B:$D,3,0)</f>
        <v>46</v>
      </c>
    </row>
    <row r="42" ht="23" customHeight="1" spans="1:7">
      <c r="A42" s="41"/>
      <c r="B42" s="41"/>
      <c r="C42" s="42" t="s">
        <v>238</v>
      </c>
      <c r="D42" s="42">
        <v>9</v>
      </c>
      <c r="E42" s="41"/>
      <c r="F42" s="43">
        <v>5</v>
      </c>
      <c r="G42" s="44">
        <f>VLOOKUP(C42,'[2]单位顺序 (系统导出单位名)'!$B:$D,3,0)</f>
        <v>47</v>
      </c>
    </row>
    <row r="43" ht="23" customHeight="1" spans="1:7">
      <c r="A43" s="41"/>
      <c r="B43" s="41"/>
      <c r="C43" s="42" t="s">
        <v>98</v>
      </c>
      <c r="D43" s="42">
        <v>1</v>
      </c>
      <c r="E43" s="41"/>
      <c r="F43" s="43">
        <v>5</v>
      </c>
      <c r="G43" s="44">
        <f>VLOOKUP(C43,'[2]单位顺序 (系统导出单位名)'!$B:$D,3,0)</f>
        <v>49</v>
      </c>
    </row>
    <row r="44" ht="23" customHeight="1" spans="1:7">
      <c r="A44" s="41"/>
      <c r="B44" s="41"/>
      <c r="C44" s="42" t="s">
        <v>170</v>
      </c>
      <c r="D44" s="42">
        <v>1</v>
      </c>
      <c r="E44" s="41"/>
      <c r="F44" s="43">
        <v>5</v>
      </c>
      <c r="G44" s="44">
        <f>VLOOKUP(C44,'[2]单位顺序 (系统导出单位名)'!$B:$D,3,0)</f>
        <v>53</v>
      </c>
    </row>
    <row r="45" ht="23" customHeight="1" spans="1:7">
      <c r="A45" s="41"/>
      <c r="B45" s="41"/>
      <c r="C45" s="42" t="s">
        <v>92</v>
      </c>
      <c r="D45" s="42">
        <v>3</v>
      </c>
      <c r="E45" s="41"/>
      <c r="F45" s="43">
        <v>5</v>
      </c>
      <c r="G45" s="44">
        <f>VLOOKUP(C45,'[2]单位顺序 (系统导出单位名)'!$B:$D,3,0)</f>
        <v>55</v>
      </c>
    </row>
    <row r="46" ht="23" customHeight="1" spans="1:7">
      <c r="A46" s="41"/>
      <c r="B46" s="41"/>
      <c r="C46" s="42" t="s">
        <v>226</v>
      </c>
      <c r="D46" s="42">
        <v>1</v>
      </c>
      <c r="E46" s="41"/>
      <c r="F46" s="43">
        <v>5</v>
      </c>
      <c r="G46" s="44">
        <f>VLOOKUP(C46,'[2]单位顺序 (系统导出单位名)'!$B:$D,3,0)</f>
        <v>56</v>
      </c>
    </row>
    <row r="47" ht="23" customHeight="1" spans="1:7">
      <c r="A47" s="41"/>
      <c r="B47" s="41"/>
      <c r="C47" s="42" t="s">
        <v>125</v>
      </c>
      <c r="D47" s="42">
        <v>1</v>
      </c>
      <c r="E47" s="41"/>
      <c r="F47" s="43">
        <v>5</v>
      </c>
      <c r="G47" s="44">
        <f>VLOOKUP(C47,'[2]单位顺序 (系统导出单位名)'!$B:$D,3,0)</f>
        <v>57</v>
      </c>
    </row>
    <row r="48" ht="23" customHeight="1" spans="1:7">
      <c r="A48" s="41"/>
      <c r="B48" s="41"/>
      <c r="C48" s="42" t="s">
        <v>281</v>
      </c>
      <c r="D48" s="42">
        <v>1</v>
      </c>
      <c r="E48" s="41"/>
      <c r="F48" s="43">
        <v>5</v>
      </c>
      <c r="G48" s="44">
        <f>VLOOKUP(C48,'[2]单位顺序 (系统导出单位名)'!$B:$D,3,0)</f>
        <v>58</v>
      </c>
    </row>
    <row r="49" ht="23" customHeight="1" spans="1:7">
      <c r="A49" s="41"/>
      <c r="B49" s="41"/>
      <c r="C49" s="42" t="s">
        <v>209</v>
      </c>
      <c r="D49" s="42">
        <v>2</v>
      </c>
      <c r="E49" s="41"/>
      <c r="F49" s="43">
        <v>5</v>
      </c>
      <c r="G49" s="44">
        <f>VLOOKUP(C49,'[2]单位顺序 (系统导出单位名)'!$B:$D,3,0)</f>
        <v>60</v>
      </c>
    </row>
    <row r="50" ht="23" customHeight="1" spans="1:7">
      <c r="A50" s="41"/>
      <c r="B50" s="41"/>
      <c r="C50" s="42" t="s">
        <v>272</v>
      </c>
      <c r="D50" s="42">
        <v>2</v>
      </c>
      <c r="E50" s="41"/>
      <c r="F50" s="43">
        <v>5</v>
      </c>
      <c r="G50" s="44">
        <f>VLOOKUP(C50,'[2]单位顺序 (系统导出单位名)'!$B:$D,3,0)</f>
        <v>64</v>
      </c>
    </row>
    <row r="51" ht="23" customHeight="1" spans="1:7">
      <c r="A51" s="41"/>
      <c r="B51" s="41"/>
      <c r="C51" s="42" t="s">
        <v>18</v>
      </c>
      <c r="D51" s="42">
        <v>1</v>
      </c>
      <c r="E51" s="41"/>
      <c r="F51" s="43">
        <v>5</v>
      </c>
      <c r="G51" s="44">
        <f>VLOOKUP(C51,'[2]单位顺序 (系统导出单位名)'!$B:$D,3,0)</f>
        <v>67</v>
      </c>
    </row>
    <row r="52" ht="23" customHeight="1" spans="1:7">
      <c r="A52" s="41"/>
      <c r="B52" s="41"/>
      <c r="C52" s="42" t="s">
        <v>13</v>
      </c>
      <c r="D52" s="42">
        <v>1</v>
      </c>
      <c r="E52" s="41"/>
      <c r="F52" s="43">
        <v>5</v>
      </c>
      <c r="G52" s="44">
        <f>VLOOKUP(C52,'[2]单位顺序 (系统导出单位名)'!$B:$D,3,0)</f>
        <v>70</v>
      </c>
    </row>
    <row r="53" ht="23" customHeight="1" spans="1:7">
      <c r="A53" s="41">
        <v>6</v>
      </c>
      <c r="B53" s="41" t="s">
        <v>430</v>
      </c>
      <c r="C53" s="42" t="s">
        <v>127</v>
      </c>
      <c r="D53" s="42">
        <v>4</v>
      </c>
      <c r="E53" s="41">
        <f>SUM(D53:D59)</f>
        <v>15</v>
      </c>
      <c r="F53" s="43">
        <v>6</v>
      </c>
      <c r="G53" s="44">
        <f>VLOOKUP(C53,'[2]单位顺序 (系统导出单位名)'!$B:$D,3,0)</f>
        <v>22</v>
      </c>
    </row>
    <row r="54" ht="23" customHeight="1" spans="1:7">
      <c r="A54" s="41"/>
      <c r="B54" s="41"/>
      <c r="C54" s="42" t="s">
        <v>7</v>
      </c>
      <c r="D54" s="42">
        <v>2</v>
      </c>
      <c r="E54" s="41"/>
      <c r="F54" s="43">
        <v>6</v>
      </c>
      <c r="G54" s="44">
        <f>VLOOKUP(C54,'[2]单位顺序 (系统导出单位名)'!$B:$D,3,0)</f>
        <v>23</v>
      </c>
    </row>
    <row r="55" ht="23" customHeight="1" spans="1:7">
      <c r="A55" s="41"/>
      <c r="B55" s="41"/>
      <c r="C55" s="42" t="s">
        <v>256</v>
      </c>
      <c r="D55" s="42">
        <v>2</v>
      </c>
      <c r="E55" s="41"/>
      <c r="F55" s="43">
        <v>6</v>
      </c>
      <c r="G55" s="44">
        <f>VLOOKUP(C55,'[2]单位顺序 (系统导出单位名)'!$B:$D,3,0)</f>
        <v>48</v>
      </c>
    </row>
    <row r="56" ht="23" customHeight="1" spans="1:7">
      <c r="A56" s="41"/>
      <c r="B56" s="41"/>
      <c r="C56" s="42" t="s">
        <v>226</v>
      </c>
      <c r="D56" s="42">
        <v>1</v>
      </c>
      <c r="E56" s="41"/>
      <c r="F56" s="43">
        <v>6</v>
      </c>
      <c r="G56" s="44">
        <f>VLOOKUP(C56,'[2]单位顺序 (系统导出单位名)'!$B:$D,3,0)</f>
        <v>56</v>
      </c>
    </row>
    <row r="57" ht="23" customHeight="1" spans="1:7">
      <c r="A57" s="41"/>
      <c r="B57" s="41"/>
      <c r="C57" s="42" t="s">
        <v>125</v>
      </c>
      <c r="D57" s="42">
        <v>1</v>
      </c>
      <c r="E57" s="41"/>
      <c r="F57" s="43">
        <v>6</v>
      </c>
      <c r="G57" s="44">
        <f>VLOOKUP(C57,'[2]单位顺序 (系统导出单位名)'!$B:$D,3,0)</f>
        <v>57</v>
      </c>
    </row>
    <row r="58" ht="23" customHeight="1" spans="1:7">
      <c r="A58" s="41"/>
      <c r="B58" s="41"/>
      <c r="C58" s="42" t="s">
        <v>281</v>
      </c>
      <c r="D58" s="42">
        <v>2</v>
      </c>
      <c r="E58" s="41"/>
      <c r="F58" s="43">
        <v>6</v>
      </c>
      <c r="G58" s="44">
        <f>VLOOKUP(C58,'[2]单位顺序 (系统导出单位名)'!$B:$D,3,0)</f>
        <v>58</v>
      </c>
    </row>
    <row r="59" ht="23" customHeight="1" spans="1:7">
      <c r="A59" s="41"/>
      <c r="B59" s="41"/>
      <c r="C59" s="42" t="s">
        <v>252</v>
      </c>
      <c r="D59" s="42">
        <v>3</v>
      </c>
      <c r="E59" s="41"/>
      <c r="F59" s="43">
        <v>6</v>
      </c>
      <c r="G59" s="44">
        <f>VLOOKUP(C59,'[2]单位顺序 (系统导出单位名)'!$B:$D,3,0)</f>
        <v>65</v>
      </c>
    </row>
    <row r="60" ht="23" customHeight="1" spans="1:7">
      <c r="A60" s="41">
        <v>7</v>
      </c>
      <c r="B60" s="41" t="s">
        <v>431</v>
      </c>
      <c r="C60" s="42" t="s">
        <v>279</v>
      </c>
      <c r="D60" s="42">
        <v>1</v>
      </c>
      <c r="E60" s="41">
        <f>SUM(D60:D64)</f>
        <v>7</v>
      </c>
      <c r="F60" s="43">
        <v>7</v>
      </c>
      <c r="G60" s="44">
        <f>VLOOKUP(C60,'[2]单位顺序 (系统导出单位名)'!$B:$D,3,0)</f>
        <v>9</v>
      </c>
    </row>
    <row r="61" ht="23" customHeight="1" spans="1:7">
      <c r="A61" s="41"/>
      <c r="B61" s="41"/>
      <c r="C61" s="42" t="s">
        <v>112</v>
      </c>
      <c r="D61" s="42">
        <v>1</v>
      </c>
      <c r="E61" s="41"/>
      <c r="F61" s="43">
        <v>7</v>
      </c>
      <c r="G61" s="44">
        <f>VLOOKUP(C61,'[2]单位顺序 (系统导出单位名)'!$B:$D,3,0)</f>
        <v>19</v>
      </c>
    </row>
    <row r="62" ht="23" customHeight="1" spans="1:7">
      <c r="A62" s="41"/>
      <c r="B62" s="41"/>
      <c r="C62" s="42" t="s">
        <v>185</v>
      </c>
      <c r="D62" s="42">
        <v>1</v>
      </c>
      <c r="E62" s="41"/>
      <c r="F62" s="43">
        <v>7</v>
      </c>
      <c r="G62" s="44">
        <f>VLOOKUP(C62,'[2]单位顺序 (系统导出单位名)'!$B:$D,3,0)</f>
        <v>29</v>
      </c>
    </row>
    <row r="63" ht="23" customHeight="1" spans="1:7">
      <c r="A63" s="41"/>
      <c r="B63" s="41"/>
      <c r="C63" s="42" t="s">
        <v>285</v>
      </c>
      <c r="D63" s="42">
        <v>1</v>
      </c>
      <c r="E63" s="41"/>
      <c r="F63" s="43">
        <v>7</v>
      </c>
      <c r="G63" s="44">
        <f>VLOOKUP(C63,'[2]单位顺序 (系统导出单位名)'!$B:$D,3,0)</f>
        <v>46</v>
      </c>
    </row>
    <row r="64" ht="23" customHeight="1" spans="1:7">
      <c r="A64" s="41"/>
      <c r="B64" s="41"/>
      <c r="C64" s="42" t="s">
        <v>214</v>
      </c>
      <c r="D64" s="42">
        <v>3</v>
      </c>
      <c r="E64" s="41"/>
      <c r="F64" s="43">
        <v>7</v>
      </c>
      <c r="G64" s="44">
        <f>VLOOKUP(C64,'[2]单位顺序 (系统导出单位名)'!$B:$D,3,0)</f>
        <v>66</v>
      </c>
    </row>
    <row r="65" ht="23" customHeight="1" spans="1:7">
      <c r="A65" s="41">
        <v>8</v>
      </c>
      <c r="B65" s="41" t="s">
        <v>432</v>
      </c>
      <c r="C65" s="42" t="s">
        <v>294</v>
      </c>
      <c r="D65" s="42">
        <v>3</v>
      </c>
      <c r="E65" s="41">
        <f>SUM(D65:D79)</f>
        <v>40</v>
      </c>
      <c r="F65" s="43">
        <v>8</v>
      </c>
      <c r="G65" s="44">
        <f>VLOOKUP(C65,'[2]单位顺序 (系统导出单位名)'!$B:$D,3,0)</f>
        <v>26</v>
      </c>
    </row>
    <row r="66" ht="23" customHeight="1" spans="1:7">
      <c r="A66" s="41"/>
      <c r="B66" s="41"/>
      <c r="C66" s="42" t="s">
        <v>16</v>
      </c>
      <c r="D66" s="42">
        <v>5</v>
      </c>
      <c r="E66" s="41"/>
      <c r="F66" s="43">
        <v>8</v>
      </c>
      <c r="G66" s="44">
        <f>VLOOKUP(C66,'[2]单位顺序 (系统导出单位名)'!$B:$D,3,0)</f>
        <v>27</v>
      </c>
    </row>
    <row r="67" ht="23" customHeight="1" spans="1:7">
      <c r="A67" s="41"/>
      <c r="B67" s="41"/>
      <c r="C67" s="42" t="s">
        <v>274</v>
      </c>
      <c r="D67" s="42">
        <v>1</v>
      </c>
      <c r="E67" s="41"/>
      <c r="F67" s="43">
        <v>8</v>
      </c>
      <c r="G67" s="44">
        <f>VLOOKUP(C67,'[2]单位顺序 (系统导出单位名)'!$B:$D,3,0)</f>
        <v>28</v>
      </c>
    </row>
    <row r="68" ht="23" customHeight="1" spans="1:7">
      <c r="A68" s="41"/>
      <c r="B68" s="41"/>
      <c r="C68" s="42" t="s">
        <v>185</v>
      </c>
      <c r="D68" s="42">
        <v>1</v>
      </c>
      <c r="E68" s="41"/>
      <c r="F68" s="43">
        <v>8</v>
      </c>
      <c r="G68" s="44">
        <f>VLOOKUP(C68,'[2]单位顺序 (系统导出单位名)'!$B:$D,3,0)</f>
        <v>29</v>
      </c>
    </row>
    <row r="69" ht="23" customHeight="1" spans="1:7">
      <c r="A69" s="41"/>
      <c r="B69" s="41"/>
      <c r="C69" s="42" t="s">
        <v>277</v>
      </c>
      <c r="D69" s="42">
        <v>1</v>
      </c>
      <c r="E69" s="41"/>
      <c r="F69" s="43">
        <v>8</v>
      </c>
      <c r="G69" s="44">
        <f>VLOOKUP(C69,'[2]单位顺序 (系统导出单位名)'!$B:$D,3,0)</f>
        <v>52</v>
      </c>
    </row>
    <row r="70" ht="23" customHeight="1" spans="1:7">
      <c r="A70" s="41"/>
      <c r="B70" s="41"/>
      <c r="C70" s="42" t="s">
        <v>170</v>
      </c>
      <c r="D70" s="42">
        <v>1</v>
      </c>
      <c r="E70" s="41"/>
      <c r="F70" s="43">
        <v>8</v>
      </c>
      <c r="G70" s="44">
        <f>VLOOKUP(C70,'[2]单位顺序 (系统导出单位名)'!$B:$D,3,0)</f>
        <v>53</v>
      </c>
    </row>
    <row r="71" ht="23" customHeight="1" spans="1:7">
      <c r="A71" s="41"/>
      <c r="B71" s="41"/>
      <c r="C71" s="42" t="s">
        <v>226</v>
      </c>
      <c r="D71" s="42">
        <v>2</v>
      </c>
      <c r="E71" s="41"/>
      <c r="F71" s="43">
        <v>8</v>
      </c>
      <c r="G71" s="44">
        <f>VLOOKUP(C71,'[2]单位顺序 (系统导出单位名)'!$B:$D,3,0)</f>
        <v>56</v>
      </c>
    </row>
    <row r="72" ht="23" customHeight="1" spans="1:7">
      <c r="A72" s="41"/>
      <c r="B72" s="41"/>
      <c r="C72" s="42" t="s">
        <v>148</v>
      </c>
      <c r="D72" s="42">
        <v>12</v>
      </c>
      <c r="E72" s="41"/>
      <c r="F72" s="43">
        <v>8</v>
      </c>
      <c r="G72" s="44">
        <f>VLOOKUP(C72,'[2]单位顺序 (系统导出单位名)'!$B:$D,3,0)</f>
        <v>68</v>
      </c>
    </row>
    <row r="73" ht="23" customHeight="1" spans="1:7">
      <c r="A73" s="41"/>
      <c r="B73" s="41"/>
      <c r="C73" s="42" t="s">
        <v>234</v>
      </c>
      <c r="D73" s="42">
        <v>2</v>
      </c>
      <c r="E73" s="41"/>
      <c r="F73" s="43">
        <v>8</v>
      </c>
      <c r="G73" s="44">
        <f>VLOOKUP(C73,'[2]单位顺序 (系统导出单位名)'!$B:$D,3,0)</f>
        <v>69</v>
      </c>
    </row>
    <row r="74" ht="23" customHeight="1" spans="1:7">
      <c r="A74" s="41"/>
      <c r="B74" s="41"/>
      <c r="C74" s="42" t="s">
        <v>13</v>
      </c>
      <c r="D74" s="42">
        <v>3</v>
      </c>
      <c r="E74" s="41"/>
      <c r="F74" s="43">
        <v>8</v>
      </c>
      <c r="G74" s="44">
        <f>VLOOKUP(C74,'[2]单位顺序 (系统导出单位名)'!$B:$D,3,0)</f>
        <v>70</v>
      </c>
    </row>
    <row r="75" ht="23" customHeight="1" spans="1:7">
      <c r="A75" s="41"/>
      <c r="B75" s="41"/>
      <c r="C75" s="42" t="s">
        <v>291</v>
      </c>
      <c r="D75" s="42">
        <v>2</v>
      </c>
      <c r="E75" s="41"/>
      <c r="F75" s="43">
        <v>8</v>
      </c>
      <c r="G75" s="44">
        <f>VLOOKUP(C75,'[2]单位顺序 (系统导出单位名)'!$B:$D,3,0)</f>
        <v>71</v>
      </c>
    </row>
    <row r="76" ht="23" customHeight="1" spans="1:7">
      <c r="A76" s="41"/>
      <c r="B76" s="41"/>
      <c r="C76" s="42" t="s">
        <v>298</v>
      </c>
      <c r="D76" s="42">
        <v>2</v>
      </c>
      <c r="E76" s="41"/>
      <c r="F76" s="43">
        <v>8</v>
      </c>
      <c r="G76" s="44">
        <f>VLOOKUP(C76,'[2]单位顺序 (系统导出单位名)'!$B:$D,3,0)</f>
        <v>72</v>
      </c>
    </row>
    <row r="77" ht="23" customHeight="1" spans="1:7">
      <c r="A77" s="41"/>
      <c r="B77" s="41"/>
      <c r="C77" s="42" t="s">
        <v>145</v>
      </c>
      <c r="D77" s="42">
        <v>1</v>
      </c>
      <c r="E77" s="41"/>
      <c r="F77" s="43">
        <v>8</v>
      </c>
      <c r="G77" s="44">
        <f>VLOOKUP(C77,'[2]单位顺序 (系统导出单位名)'!$B:$D,3,0)</f>
        <v>74</v>
      </c>
    </row>
    <row r="78" ht="23" customHeight="1" spans="1:7">
      <c r="A78" s="41"/>
      <c r="B78" s="41"/>
      <c r="C78" s="42" t="s">
        <v>161</v>
      </c>
      <c r="D78" s="42">
        <v>1</v>
      </c>
      <c r="E78" s="41"/>
      <c r="F78" s="43">
        <v>8</v>
      </c>
      <c r="G78" s="44">
        <f>VLOOKUP(C78,'[2]单位顺序 (系统导出单位名)'!$B:$D,3,0)</f>
        <v>75</v>
      </c>
    </row>
    <row r="79" ht="23" customHeight="1" spans="1:7">
      <c r="A79" s="41"/>
      <c r="B79" s="41"/>
      <c r="C79" s="42" t="s">
        <v>136</v>
      </c>
      <c r="D79" s="42">
        <v>3</v>
      </c>
      <c r="E79" s="41"/>
      <c r="F79" s="43">
        <v>8</v>
      </c>
      <c r="G79" s="44">
        <f>VLOOKUP(C79,'[2]单位顺序 (系统导出单位名)'!$B:$D,3,0)</f>
        <v>76</v>
      </c>
    </row>
    <row r="80" ht="23" customHeight="1" spans="1:5">
      <c r="A80" s="45" t="s">
        <v>433</v>
      </c>
      <c r="B80" s="46"/>
      <c r="C80" s="47"/>
      <c r="D80" s="48">
        <v>185</v>
      </c>
      <c r="E80" s="48">
        <v>185</v>
      </c>
    </row>
  </sheetData>
  <autoFilter ref="B1:G80">
    <extLst/>
  </autoFilter>
  <sortState ref="A2:G80">
    <sortCondition ref="F2:F80"/>
    <sortCondition ref="G2:G80"/>
  </sortState>
  <mergeCells count="25">
    <mergeCell ref="A80:C80"/>
    <mergeCell ref="A2:A9"/>
    <mergeCell ref="A10:A13"/>
    <mergeCell ref="A14:A24"/>
    <mergeCell ref="A25:A33"/>
    <mergeCell ref="A34:A52"/>
    <mergeCell ref="A53:A59"/>
    <mergeCell ref="A60:A64"/>
    <mergeCell ref="A65:A79"/>
    <mergeCell ref="B2:B9"/>
    <mergeCell ref="B10:B13"/>
    <mergeCell ref="B14:B24"/>
    <mergeCell ref="B25:B33"/>
    <mergeCell ref="B34:B52"/>
    <mergeCell ref="B53:B59"/>
    <mergeCell ref="B60:B64"/>
    <mergeCell ref="B65:B79"/>
    <mergeCell ref="E2:E9"/>
    <mergeCell ref="E10:E13"/>
    <mergeCell ref="E14:E24"/>
    <mergeCell ref="E25:E33"/>
    <mergeCell ref="E34:E52"/>
    <mergeCell ref="E53:E59"/>
    <mergeCell ref="E60:E64"/>
    <mergeCell ref="E65:E79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99"/>
  <sheetViews>
    <sheetView workbookViewId="0">
      <selection activeCell="J7" sqref="J7"/>
    </sheetView>
  </sheetViews>
  <sheetFormatPr defaultColWidth="9" defaultRowHeight="14.25" outlineLevelCol="6"/>
  <cols>
    <col min="1" max="1" width="37.3833333333333" style="23" customWidth="1"/>
    <col min="2" max="2" width="26.8833333333333" style="24" customWidth="1"/>
    <col min="3" max="3" width="14" style="24" customWidth="1"/>
    <col min="4" max="4" width="23.8833333333333" hidden="1" customWidth="1"/>
    <col min="5" max="5" width="88.25" hidden="1" customWidth="1"/>
    <col min="6" max="6" width="9" hidden="1" customWidth="1"/>
    <col min="7" max="7" width="20.25" customWidth="1"/>
  </cols>
  <sheetData>
    <row r="1" ht="20" customHeight="1" spans="1:3">
      <c r="A1" s="11" t="s">
        <v>0</v>
      </c>
      <c r="B1" s="24" t="s">
        <v>312</v>
      </c>
      <c r="C1" s="24" t="s">
        <v>313</v>
      </c>
    </row>
    <row r="2" ht="20" customHeight="1" spans="1:7">
      <c r="A2" s="25" t="s">
        <v>88</v>
      </c>
      <c r="B2" s="24" t="str">
        <f>VLOOKUP(A2,[1]sheet1!$B:$O,14,0)</f>
        <v>caobo2@mail.sysu.edu.cn</v>
      </c>
      <c r="C2" s="24" t="str">
        <f>VLOOKUP(A2,[1]sheet1!$B:$L,11,0)</f>
        <v>曹波</v>
      </c>
      <c r="D2" t="s">
        <v>314</v>
      </c>
      <c r="E2" s="26" t="s">
        <v>315</v>
      </c>
      <c r="G2" t="str">
        <f>VLOOKUP(C2,[3]Sheet0!$A:$C,3,0)</f>
        <v>13560259256</v>
      </c>
    </row>
    <row r="3" ht="20" customHeight="1" spans="1:7">
      <c r="A3" s="3" t="s">
        <v>92</v>
      </c>
      <c r="B3" s="24" t="str">
        <f>VLOOKUP(A3,[1]sheet1!$B:$O,14,0)</f>
        <v>dengma@mail.sysu.edu.cn</v>
      </c>
      <c r="C3" s="24" t="str">
        <f>VLOOKUP(A3,[1]sheet1!$B:$L,11,0)</f>
        <v>邓明安</v>
      </c>
      <c r="D3" t="s">
        <v>314</v>
      </c>
      <c r="E3" s="27" t="s">
        <v>316</v>
      </c>
      <c r="G3" t="str">
        <f>VLOOKUP(C3,[3]Sheet0!$A:$C,3,0)</f>
        <v>19875887528</v>
      </c>
    </row>
    <row r="4" ht="20" customHeight="1" spans="1:5">
      <c r="A4" s="3" t="s">
        <v>98</v>
      </c>
      <c r="B4" s="24" t="s">
        <v>317</v>
      </c>
      <c r="C4" s="24" t="s">
        <v>318</v>
      </c>
      <c r="D4" t="s">
        <v>314</v>
      </c>
      <c r="E4" s="27" t="s">
        <v>319</v>
      </c>
    </row>
    <row r="5" ht="20" customHeight="1" spans="1:7">
      <c r="A5" s="28" t="s">
        <v>2</v>
      </c>
      <c r="B5" s="24" t="str">
        <f>VLOOKUP(A5,[1]sheet1!$B:$O,14,0)</f>
        <v>weisp3@mail.sysu.edu.cn</v>
      </c>
      <c r="C5" s="24" t="str">
        <f>VLOOKUP(A5,[1]sheet1!$B:$L,11,0)</f>
        <v>魏素萍</v>
      </c>
      <c r="D5" t="s">
        <v>314</v>
      </c>
      <c r="E5" s="27" t="s">
        <v>320</v>
      </c>
      <c r="G5" t="str">
        <f>VLOOKUP(C5,[3]Sheet0!$A:$C,3,0)</f>
        <v>18666080433</v>
      </c>
    </row>
    <row r="6" ht="20" customHeight="1" spans="1:7">
      <c r="A6" s="3" t="s">
        <v>112</v>
      </c>
      <c r="B6" s="24" t="str">
        <f>VLOOKUP(A6,[1]sheet1!$B:$O,14,0)</f>
        <v>yaodan3@mail.sysu.edu.cn</v>
      </c>
      <c r="C6" s="24" t="str">
        <f>VLOOKUP(A6,[1]sheet1!$B:$L,11,0)</f>
        <v>姚丹</v>
      </c>
      <c r="D6" t="s">
        <v>314</v>
      </c>
      <c r="E6" s="27" t="s">
        <v>321</v>
      </c>
      <c r="G6" t="str">
        <f>VLOOKUP(C6,[3]Sheet0!$A:$C,3,0)</f>
        <v>13926006121</v>
      </c>
    </row>
    <row r="7" ht="20" customHeight="1" spans="1:7">
      <c r="A7" s="3" t="s">
        <v>121</v>
      </c>
      <c r="B7" s="29" t="s">
        <v>322</v>
      </c>
      <c r="C7" s="24" t="s">
        <v>323</v>
      </c>
      <c r="D7" t="s">
        <v>314</v>
      </c>
      <c r="E7" s="27" t="s">
        <v>324</v>
      </c>
      <c r="G7" t="str">
        <f>VLOOKUP(C7,[3]Sheet0!$A:$C,3,0)</f>
        <v>18620838130</v>
      </c>
    </row>
    <row r="8" ht="20" customHeight="1" spans="1:7">
      <c r="A8" s="3" t="s">
        <v>125</v>
      </c>
      <c r="B8" s="29" t="s">
        <v>325</v>
      </c>
      <c r="C8" s="24" t="s">
        <v>326</v>
      </c>
      <c r="D8" t="s">
        <v>314</v>
      </c>
      <c r="E8" s="27" t="s">
        <v>327</v>
      </c>
      <c r="G8" t="str">
        <f>VLOOKUP(C8,[3]Sheet0!$A:$C,3,0)</f>
        <v>18938028858</v>
      </c>
    </row>
    <row r="9" ht="20" customHeight="1" spans="1:7">
      <c r="A9" s="3" t="s">
        <v>127</v>
      </c>
      <c r="B9" s="24" t="str">
        <f>VLOOKUP(A9,[1]sheet1!$B:$O,14,0)</f>
        <v>linjiaxin3@mail.sysu.edu.cn</v>
      </c>
      <c r="C9" s="24" t="str">
        <f>VLOOKUP(A9,[1]sheet1!$B:$L,11,0)</f>
        <v>林嘉欣</v>
      </c>
      <c r="D9" t="s">
        <v>314</v>
      </c>
      <c r="E9" s="27" t="s">
        <v>328</v>
      </c>
      <c r="G9" t="str">
        <f>VLOOKUP(C9,[3]Sheet0!$A:$C,3,0)</f>
        <v>13535116911</v>
      </c>
    </row>
    <row r="10" ht="20" customHeight="1" spans="1:7">
      <c r="A10" s="30" t="s">
        <v>134</v>
      </c>
      <c r="B10" s="24" t="str">
        <f>VLOOKUP(A10,[1]sheet1!$B:$O,14,0)</f>
        <v>zdbyrcb@mail.sysu.edu.cn</v>
      </c>
      <c r="C10" s="24" t="str">
        <f>VLOOKUP(A10,[1]sheet1!$B:$L,11,0)</f>
        <v>钱思妍</v>
      </c>
      <c r="D10" t="s">
        <v>314</v>
      </c>
      <c r="E10" s="27" t="s">
        <v>329</v>
      </c>
      <c r="G10" t="str">
        <f>VLOOKUP(C10,[3]Sheet0!$A:$C,3,0)</f>
        <v>13600143085</v>
      </c>
    </row>
    <row r="11" ht="20" customHeight="1" spans="1:5">
      <c r="A11" s="3" t="s">
        <v>136</v>
      </c>
      <c r="B11" s="24" t="str">
        <f>VLOOKUP(A11,[1]sheet1!$B:$O,14,0)</f>
        <v>chenq86@mail.sysu.edu.cn</v>
      </c>
      <c r="C11" s="24" t="str">
        <f>VLOOKUP(A11,[1]sheet1!$B:$L,11,0)</f>
        <v>陈倩</v>
      </c>
      <c r="D11" t="s">
        <v>314</v>
      </c>
      <c r="E11" s="27" t="s">
        <v>330</v>
      </c>
    </row>
    <row r="12" ht="20" customHeight="1" spans="1:7">
      <c r="A12" s="3" t="s">
        <v>13</v>
      </c>
      <c r="B12" s="24" t="str">
        <f>VLOOKUP(A12,[1]sheet1!$B:$O,14,0)</f>
        <v>zssyrcb@mail.sysu.edu.cn</v>
      </c>
      <c r="C12" s="24" t="str">
        <f>VLOOKUP(A12,[1]sheet1!$B:$L,11,0)</f>
        <v>廖思莹</v>
      </c>
      <c r="D12" t="s">
        <v>314</v>
      </c>
      <c r="E12" s="27" t="s">
        <v>331</v>
      </c>
      <c r="G12" t="str">
        <f>VLOOKUP(C12,[3]Sheet0!$A:$C,3,0)</f>
        <v>18922103021</v>
      </c>
    </row>
    <row r="13" ht="20" customHeight="1" spans="1:7">
      <c r="A13" s="25" t="s">
        <v>145</v>
      </c>
      <c r="B13" s="24" t="str">
        <f>VLOOKUP(A13,[1]sheet1!$B:$O,14,0)</f>
        <v>liulu58@mail.sysu.edu.cn</v>
      </c>
      <c r="C13" s="24" t="str">
        <f>VLOOKUP(A13,[1]sheet1!$B:$L,11,0)</f>
        <v>刘璐</v>
      </c>
      <c r="D13" t="s">
        <v>314</v>
      </c>
      <c r="E13" s="27" t="s">
        <v>332</v>
      </c>
      <c r="G13" t="str">
        <f>VLOOKUP(C13,[3]Sheet0!$A:$C,3,0)</f>
        <v>18802031206</v>
      </c>
    </row>
    <row r="14" ht="20" customHeight="1" spans="1:5">
      <c r="A14" s="3" t="s">
        <v>148</v>
      </c>
      <c r="B14" s="24" t="s">
        <v>333</v>
      </c>
      <c r="C14" s="24" t="s">
        <v>334</v>
      </c>
      <c r="D14" t="s">
        <v>314</v>
      </c>
      <c r="E14" s="27" t="s">
        <v>335</v>
      </c>
    </row>
    <row r="15" ht="20" customHeight="1" spans="1:7">
      <c r="A15" s="31" t="s">
        <v>161</v>
      </c>
      <c r="B15" s="24" t="str">
        <f>VLOOKUP(A15,[1]sheet1!$B:$O,14,0)</f>
        <v>jiangyp3@mail.sysu.edu.cn</v>
      </c>
      <c r="C15" s="24" t="str">
        <f>VLOOKUP(A15,[1]sheet1!$B:$L,11,0)</f>
        <v>江映萍</v>
      </c>
      <c r="D15" t="s">
        <v>314</v>
      </c>
      <c r="E15" s="27" t="s">
        <v>336</v>
      </c>
      <c r="G15" t="str">
        <f>VLOOKUP(C15,[3]Sheet0!$A:$C,3,0)</f>
        <v>15889953207</v>
      </c>
    </row>
    <row r="16" ht="20" customHeight="1" spans="1:7">
      <c r="A16" s="25" t="s">
        <v>16</v>
      </c>
      <c r="B16" s="24" t="str">
        <f>VLOOKUP(A16,[1]sheet1!$B:$O,14,0)</f>
        <v>chenxia8@mail.sysu.edu.cn</v>
      </c>
      <c r="C16" s="24" t="str">
        <f>VLOOKUP(A16,[1]sheet1!$B:$L,11,0)</f>
        <v>陈霞</v>
      </c>
      <c r="D16" t="s">
        <v>314</v>
      </c>
      <c r="E16" s="27" t="s">
        <v>337</v>
      </c>
      <c r="G16" t="str">
        <f>VLOOKUP(C16,[3]Sheet0!$A:$C,3,0)</f>
        <v>18520910922</v>
      </c>
    </row>
    <row r="17" ht="20" customHeight="1" spans="1:7">
      <c r="A17" s="25" t="s">
        <v>170</v>
      </c>
      <c r="B17" s="24" t="str">
        <f>VLOOKUP(A17,[1]sheet1!$B:$O,14,0)</f>
        <v>xiaoyq@mail.sysu.edu.cn</v>
      </c>
      <c r="C17" s="24" t="str">
        <f>VLOOKUP(A17,[1]sheet1!$B:$L,11,0)</f>
        <v>肖永清</v>
      </c>
      <c r="D17" t="s">
        <v>314</v>
      </c>
      <c r="E17" s="27" t="s">
        <v>338</v>
      </c>
      <c r="G17" t="str">
        <f>VLOOKUP(C17,[3]Sheet0!$A:$C,3,0)</f>
        <v>13533004189</v>
      </c>
    </row>
    <row r="18" ht="20" customHeight="1" spans="1:7">
      <c r="A18" s="32" t="s">
        <v>4</v>
      </c>
      <c r="B18" s="24" t="str">
        <f>VLOOKUP(A18,[1]sheet1!$B:$O,14,0)</f>
        <v>zhanglq55@mail.sysu.edu.cn</v>
      </c>
      <c r="C18" s="24" t="str">
        <f>VLOOKUP(A18,[1]sheet1!$B:$L,11,0)</f>
        <v>张陆祺</v>
      </c>
      <c r="D18" t="s">
        <v>314</v>
      </c>
      <c r="E18" s="27" t="s">
        <v>339</v>
      </c>
      <c r="G18" t="str">
        <f>VLOOKUP(C18,[3]Sheet0!$A:$C,3,0)</f>
        <v>13631236098</v>
      </c>
    </row>
    <row r="19" ht="20" customHeight="1" spans="1:7">
      <c r="A19" s="3" t="s">
        <v>180</v>
      </c>
      <c r="B19" s="24" t="str">
        <f>VLOOKUP(A19,[1]sheet1!$B:$O,14,0)</f>
        <v>zengy83@mail.sysu.edu.cn</v>
      </c>
      <c r="C19" s="24" t="str">
        <f>VLOOKUP(A19,[1]sheet1!$B:$L,11,0)</f>
        <v>曾瑛</v>
      </c>
      <c r="D19" t="s">
        <v>314</v>
      </c>
      <c r="E19" s="27" t="s">
        <v>340</v>
      </c>
      <c r="G19" t="str">
        <f>VLOOKUP(C19,[3]Sheet0!$A:$C,3,0)</f>
        <v>15521335880</v>
      </c>
    </row>
    <row r="20" ht="20" customHeight="1" spans="1:7">
      <c r="A20" s="3" t="s">
        <v>185</v>
      </c>
      <c r="B20" s="24" t="str">
        <f>VLOOKUP(A20,[1]sheet1!$B:$O,14,0)</f>
        <v>guhm@mail.sysu.edu.cn</v>
      </c>
      <c r="C20" s="24" t="str">
        <f>VLOOKUP(A20,[1]sheet1!$B:$L,11,0)</f>
        <v>顾慧明</v>
      </c>
      <c r="D20" t="s">
        <v>314</v>
      </c>
      <c r="E20" s="27" t="s">
        <v>341</v>
      </c>
      <c r="G20" t="str">
        <f>VLOOKUP(C20,[3]Sheet0!$A:$C,3,0)</f>
        <v>18926107186</v>
      </c>
    </row>
    <row r="21" ht="20" customHeight="1" spans="1:7">
      <c r="A21" s="33" t="s">
        <v>188</v>
      </c>
      <c r="B21" s="24" t="str">
        <f>VLOOKUP(A21,[1]sheet1!$B:$O,14,0)</f>
        <v>zhzhongl@mail.sysu.edu.cn</v>
      </c>
      <c r="C21" s="24" t="str">
        <f>VLOOKUP(A21,[1]sheet1!$B:$L,11,0)</f>
        <v>张钟黎</v>
      </c>
      <c r="D21" t="s">
        <v>314</v>
      </c>
      <c r="E21" s="27" t="s">
        <v>342</v>
      </c>
      <c r="G21" t="str">
        <f>VLOOKUP(C21,[3]Sheet0!$A:$C,3,0)</f>
        <v>18688150039</v>
      </c>
    </row>
    <row r="22" ht="20" customHeight="1" spans="1:7">
      <c r="A22" s="3" t="s">
        <v>193</v>
      </c>
      <c r="B22" s="29" t="s">
        <v>343</v>
      </c>
      <c r="C22" s="24" t="s">
        <v>344</v>
      </c>
      <c r="D22" t="s">
        <v>314</v>
      </c>
      <c r="E22" s="27" t="s">
        <v>345</v>
      </c>
      <c r="G22" t="str">
        <f>VLOOKUP(C22,[3]Sheet0!$A:$C,3,0)</f>
        <v>13662338244</v>
      </c>
    </row>
    <row r="23" ht="20" customHeight="1" spans="1:7">
      <c r="A23" s="3" t="s">
        <v>197</v>
      </c>
      <c r="B23" s="24" t="str">
        <f>VLOOKUP(A23,[1]sheet1!$B:$O,14,0)</f>
        <v>huangcna@mail.sysu.edu.cn</v>
      </c>
      <c r="C23" s="24" t="str">
        <f>VLOOKUP(A23,[1]sheet1!$B:$L,11,0)</f>
        <v>黄彩娜</v>
      </c>
      <c r="D23" t="s">
        <v>314</v>
      </c>
      <c r="E23" s="27" t="s">
        <v>346</v>
      </c>
      <c r="G23" t="str">
        <f>VLOOKUP(C23,[3]Sheet0!$A:$C,3,0)</f>
        <v>13560049548</v>
      </c>
    </row>
    <row r="24" ht="20" customHeight="1" spans="1:7">
      <c r="A24" s="3" t="s">
        <v>7</v>
      </c>
      <c r="B24" s="24" t="str">
        <f>VLOOKUP(A24,[1]sheet1!$B:$O,14,0)</f>
        <v>gandexiu@mail.sysu.edu.cn</v>
      </c>
      <c r="C24" s="24" t="str">
        <f>VLOOKUP(A24,[1]sheet1!$B:$L,11,0)</f>
        <v>甘德秀</v>
      </c>
      <c r="D24" t="s">
        <v>314</v>
      </c>
      <c r="E24" s="27" t="s">
        <v>347</v>
      </c>
      <c r="G24" t="str">
        <f>VLOOKUP(C24,[3]Sheet0!$A:$C,3,0)</f>
        <v>13660399179</v>
      </c>
    </row>
    <row r="25" ht="20" customHeight="1" spans="1:7">
      <c r="A25" s="28" t="s">
        <v>18</v>
      </c>
      <c r="B25" s="24" t="str">
        <f>VLOOKUP(A25,[1]sheet1!$B:$O,14,0)</f>
        <v>peidan3@mail.sysu.edu.cn</v>
      </c>
      <c r="C25" s="24" t="str">
        <f>VLOOKUP(A25,[1]sheet1!$B:$L,11,0)</f>
        <v>裴丹</v>
      </c>
      <c r="D25" t="s">
        <v>314</v>
      </c>
      <c r="E25" s="27" t="s">
        <v>348</v>
      </c>
      <c r="G25" t="str">
        <f>VLOOKUP(C25,[3]Sheet0!$A:$C,3,0)</f>
        <v>15017554916</v>
      </c>
    </row>
    <row r="26" ht="20" customHeight="1" spans="1:7">
      <c r="A26" s="3" t="s">
        <v>209</v>
      </c>
      <c r="B26" s="24" t="str">
        <f>VLOOKUP(A26,[1]sheet1!$B:$O,14,0)</f>
        <v>lixiuh@mail.sysu.edu.cn</v>
      </c>
      <c r="C26" s="24" t="str">
        <f>VLOOKUP(A26,[1]sheet1!$B:$L,11,0)</f>
        <v>李秀花</v>
      </c>
      <c r="D26" t="s">
        <v>314</v>
      </c>
      <c r="E26" s="27" t="s">
        <v>349</v>
      </c>
      <c r="G26" t="str">
        <f>VLOOKUP(C26,[3]Sheet0!$A:$C,3,0)</f>
        <v>15302265399</v>
      </c>
    </row>
    <row r="27" ht="20" customHeight="1" spans="1:7">
      <c r="A27" s="3" t="s">
        <v>214</v>
      </c>
      <c r="B27" s="24" t="str">
        <f>VLOOKUP(A27,[1]sheet1!$B:$O,14,0)</f>
        <v>jiaxd3@mail.sysu.edu.cn</v>
      </c>
      <c r="C27" s="24" t="str">
        <f>VLOOKUP(A27,[1]sheet1!$B:$L,11,0)</f>
        <v>贾晓丹</v>
      </c>
      <c r="D27" t="s">
        <v>314</v>
      </c>
      <c r="E27" s="27" t="s">
        <v>350</v>
      </c>
      <c r="G27" t="str">
        <f>VLOOKUP(C27,[3]Sheet0!$A:$C,3,0)</f>
        <v>15913167600</v>
      </c>
    </row>
    <row r="28" ht="20" customHeight="1" spans="1:7">
      <c r="A28" s="3" t="s">
        <v>216</v>
      </c>
      <c r="B28" s="29" t="s">
        <v>351</v>
      </c>
      <c r="C28" s="24" t="s">
        <v>352</v>
      </c>
      <c r="D28" t="s">
        <v>314</v>
      </c>
      <c r="E28" s="27" t="s">
        <v>353</v>
      </c>
      <c r="G28" t="str">
        <f>VLOOKUP(C28,[3]Sheet0!$A:$C,3,0)</f>
        <v>15099954427</v>
      </c>
    </row>
    <row r="29" ht="20" customHeight="1" spans="1:7">
      <c r="A29" s="3" t="s">
        <v>219</v>
      </c>
      <c r="B29" s="24" t="str">
        <f>VLOOKUP(A29,[1]sheet1!$B:$O,14,0)</f>
        <v>yaoyp3@mail.sysu.edu.cn</v>
      </c>
      <c r="C29" s="24" t="str">
        <f>VLOOKUP(A29,[1]sheet1!$B:$L,11,0)</f>
        <v>姚宇鹏</v>
      </c>
      <c r="D29" t="s">
        <v>314</v>
      </c>
      <c r="E29" s="27" t="s">
        <v>354</v>
      </c>
      <c r="G29" t="str">
        <f>VLOOKUP(C29,[3]Sheet0!$A:$C,3,0)</f>
        <v>13650920959</v>
      </c>
    </row>
    <row r="30" ht="20" customHeight="1" spans="1:7">
      <c r="A30" s="3" t="s">
        <v>226</v>
      </c>
      <c r="B30" s="24" t="str">
        <f>VLOOKUP(A30,[1]sheet1!$B:$O,14,0)</f>
        <v>zhongh37@mail.sysu.edu.cn</v>
      </c>
      <c r="C30" s="24" t="str">
        <f>VLOOKUP(A30,[1]sheet1!$B:$L,11,0)</f>
        <v>钟华</v>
      </c>
      <c r="D30" t="s">
        <v>314</v>
      </c>
      <c r="E30" s="27" t="s">
        <v>355</v>
      </c>
      <c r="G30" t="str">
        <f>VLOOKUP(C30,[3]Sheet0!$A:$C,3,0)</f>
        <v>13560430596</v>
      </c>
    </row>
    <row r="31" ht="20" customHeight="1" spans="1:7">
      <c r="A31" s="3" t="s">
        <v>229</v>
      </c>
      <c r="B31" s="24" t="str">
        <f>VLOOKUP(A31,[1]sheet1!$B:$O,14,0)</f>
        <v>weipengj@mail.sysu.edu.cn</v>
      </c>
      <c r="C31" s="24" t="str">
        <f>VLOOKUP(A31,[1]sheet1!$B:$L,11,0)</f>
        <v>魏鹏娟</v>
      </c>
      <c r="D31" t="s">
        <v>314</v>
      </c>
      <c r="E31" s="27" t="s">
        <v>356</v>
      </c>
      <c r="G31" t="str">
        <f>VLOOKUP(C31,[3]Sheet0!$A:$C,3,0)</f>
        <v>13922125858</v>
      </c>
    </row>
    <row r="32" ht="20" customHeight="1" spans="1:7">
      <c r="A32" s="3" t="s">
        <v>231</v>
      </c>
      <c r="B32" s="29" t="s">
        <v>357</v>
      </c>
      <c r="C32" s="24" t="s">
        <v>358</v>
      </c>
      <c r="D32" t="s">
        <v>314</v>
      </c>
      <c r="E32" s="27" t="s">
        <v>359</v>
      </c>
      <c r="G32" t="str">
        <f>VLOOKUP(C32,[3]Sheet0!$A:$C,3,0)</f>
        <v>18928824476</v>
      </c>
    </row>
    <row r="33" ht="20" customHeight="1" spans="1:7">
      <c r="A33" s="34" t="s">
        <v>234</v>
      </c>
      <c r="B33" s="24" t="str">
        <f>VLOOKUP(A33,[1]sheet1!$B:$O,14,0)</f>
        <v>caowj9@mail.sysu.edu.cn</v>
      </c>
      <c r="C33" s="24" t="str">
        <f>VLOOKUP(A33,[1]sheet1!$B:$L,11,0)</f>
        <v>曹文杰</v>
      </c>
      <c r="D33" t="s">
        <v>314</v>
      </c>
      <c r="E33" s="27" t="s">
        <v>360</v>
      </c>
      <c r="G33" t="str">
        <f>VLOOKUP(C33,[3]Sheet0!$A:$C,3,0)</f>
        <v>13527207118</v>
      </c>
    </row>
    <row r="34" ht="20" customHeight="1" spans="1:7">
      <c r="A34" s="3" t="s">
        <v>238</v>
      </c>
      <c r="B34" s="24" t="str">
        <f>VLOOKUP(A34,[1]sheet1!$B:$O,14,0)</f>
        <v>gaox67@mail.sysu.edu.cn</v>
      </c>
      <c r="C34" s="24" t="str">
        <f>VLOOKUP(A34,[1]sheet1!$B:$L,11,0)</f>
        <v>高旭</v>
      </c>
      <c r="D34" t="s">
        <v>314</v>
      </c>
      <c r="E34" s="27" t="s">
        <v>361</v>
      </c>
      <c r="G34" t="str">
        <f>VLOOKUP(C34,[3]Sheet0!$A:$C,3,0)</f>
        <v>18688195396</v>
      </c>
    </row>
    <row r="35" ht="20" customHeight="1" spans="1:7">
      <c r="A35" s="3" t="s">
        <v>252</v>
      </c>
      <c r="B35" s="24" t="str">
        <f>VLOOKUP(A35,[1]sheet1!$B:$O,14,0)</f>
        <v>huangx55@mail.sysu.edu.cn</v>
      </c>
      <c r="C35" s="24" t="str">
        <f>VLOOKUP(A35,[1]sheet1!$B:$L,11,0)</f>
        <v>黄鑫</v>
      </c>
      <c r="D35" t="s">
        <v>314</v>
      </c>
      <c r="E35" s="27" t="s">
        <v>362</v>
      </c>
      <c r="G35" t="str">
        <f>VLOOKUP(C35,[3]Sheet0!$A:$C,3,0)</f>
        <v>13570940943</v>
      </c>
    </row>
    <row r="36" ht="20" customHeight="1" spans="1:7">
      <c r="A36" s="3" t="s">
        <v>256</v>
      </c>
      <c r="B36" s="24" t="str">
        <f>VLOOKUP(A36,[1]sheet1!$B:$O,14,0)</f>
        <v>zhengyx69@mail.sysu.edu.cn</v>
      </c>
      <c r="C36" s="24" t="str">
        <f>VLOOKUP(A36,[1]sheet1!$B:$L,11,0)</f>
        <v>郑袁鑫</v>
      </c>
      <c r="D36" t="s">
        <v>314</v>
      </c>
      <c r="E36" s="27" t="s">
        <v>363</v>
      </c>
      <c r="G36" t="str">
        <f>VLOOKUP(C36,[3]Sheet0!$A:$C,3,0)</f>
        <v>15771903829</v>
      </c>
    </row>
    <row r="37" ht="20" customHeight="1" spans="1:7">
      <c r="A37" s="3" t="s">
        <v>259</v>
      </c>
      <c r="B37" s="24" t="str">
        <f>VLOOKUP(A37,[1]sheet1!$B:$O,14,0)</f>
        <v>yangxli7@mail.sysu.edu.cn</v>
      </c>
      <c r="C37" s="24" t="str">
        <f>VLOOKUP(A37,[1]sheet1!$B:$L,11,0)</f>
        <v>仰晓莉</v>
      </c>
      <c r="D37" t="s">
        <v>314</v>
      </c>
      <c r="E37" s="27" t="s">
        <v>364</v>
      </c>
      <c r="G37" t="str">
        <f>VLOOKUP(C37,[3]Sheet0!$A:$C,3,0)</f>
        <v>13826125486</v>
      </c>
    </row>
    <row r="38" ht="20" customHeight="1" spans="1:7">
      <c r="A38" s="3" t="s">
        <v>21</v>
      </c>
      <c r="B38" s="24" t="str">
        <f>VLOOKUP(A38,[1]sheet1!$B:$O,14,0)</f>
        <v>liuydy3@mail.sysu.edu.cn</v>
      </c>
      <c r="C38" s="24" t="str">
        <f>VLOOKUP(A38,[1]sheet1!$B:$L,11,0)</f>
        <v>刘洋冬一</v>
      </c>
      <c r="D38" t="s">
        <v>314</v>
      </c>
      <c r="E38" s="27" t="s">
        <v>365</v>
      </c>
      <c r="G38" t="str">
        <f>VLOOKUP(C38,[3]Sheet0!$A:$C,3,0)</f>
        <v>18680280478</v>
      </c>
    </row>
    <row r="39" ht="20" customHeight="1" spans="1:7">
      <c r="A39" s="3" t="s">
        <v>272</v>
      </c>
      <c r="B39" s="24" t="str">
        <f>VLOOKUP(A39,[1]sheet1!$B:$O,14,0)</f>
        <v>liuwh7@mail.sysu.edu.cn</v>
      </c>
      <c r="C39" s="24" t="str">
        <f>VLOOKUP(A39,[1]sheet1!$B:$L,11,0)</f>
        <v>刘文慧</v>
      </c>
      <c r="D39" t="s">
        <v>314</v>
      </c>
      <c r="E39" s="27" t="s">
        <v>366</v>
      </c>
      <c r="G39" t="str">
        <f>VLOOKUP(C39,[3]Sheet0!$A:$C,3,0)</f>
        <v>15113820794</v>
      </c>
    </row>
    <row r="40" ht="20" customHeight="1" spans="1:7">
      <c r="A40" s="9" t="s">
        <v>303</v>
      </c>
      <c r="B40" s="24" t="s">
        <v>367</v>
      </c>
      <c r="C40" s="24" t="s">
        <v>368</v>
      </c>
      <c r="D40" t="s">
        <v>314</v>
      </c>
      <c r="E40" s="27" t="s">
        <v>369</v>
      </c>
      <c r="G40" t="str">
        <f>VLOOKUP(C40,[3]Sheet0!$A:$C,3,0)</f>
        <v>18666080232</v>
      </c>
    </row>
    <row r="41" ht="20" customHeight="1" spans="1:7">
      <c r="A41" s="3" t="s">
        <v>274</v>
      </c>
      <c r="B41" s="24" t="str">
        <f>VLOOKUP(A41,[1]sheet1!$B:$O,14,0)</f>
        <v>xuqf6@mail.sysu.edu.cn</v>
      </c>
      <c r="C41" s="24" t="str">
        <f>VLOOKUP(A41,[1]sheet1!$B:$L,11,0)</f>
        <v>许奇峰</v>
      </c>
      <c r="D41" t="s">
        <v>314</v>
      </c>
      <c r="E41" s="27" t="s">
        <v>370</v>
      </c>
      <c r="G41" t="str">
        <f>VLOOKUP(C41,[3]Sheet0!$A:$C,3,0)</f>
        <v>13802932191</v>
      </c>
    </row>
    <row r="42" ht="20" customHeight="1" spans="1:7">
      <c r="A42" s="3" t="s">
        <v>277</v>
      </c>
      <c r="B42" s="24" t="str">
        <f>VLOOKUP(A42,[1]sheet1!$B:$O,14,0)</f>
        <v>huweilin@mail.sysu.edu.cn</v>
      </c>
      <c r="C42" s="24" t="str">
        <f>VLOOKUP(A42,[1]sheet1!$B:$L,11,0)</f>
        <v>胡薇琳</v>
      </c>
      <c r="D42" t="s">
        <v>314</v>
      </c>
      <c r="E42" s="27" t="s">
        <v>371</v>
      </c>
      <c r="G42" t="str">
        <f>VLOOKUP(C42,[3]Sheet0!$A:$C,3,0)</f>
        <v>15819822843</v>
      </c>
    </row>
    <row r="43" ht="20" customHeight="1" spans="1:7">
      <c r="A43" s="3" t="s">
        <v>279</v>
      </c>
      <c r="B43" s="24" t="str">
        <f>VLOOKUP(A43,[1]sheet1!$B:$O,14,0)</f>
        <v>lshuang5@mail.sysu.edu.cn</v>
      </c>
      <c r="C43" s="24" t="str">
        <f>VLOOKUP(A43,[1]sheet1!$B:$L,11,0)</f>
        <v>梁爽</v>
      </c>
      <c r="D43" t="s">
        <v>314</v>
      </c>
      <c r="E43" s="27" t="s">
        <v>372</v>
      </c>
      <c r="G43" t="str">
        <f>VLOOKUP(C43,[3]Sheet0!$A:$C,3,0)</f>
        <v>13416153358</v>
      </c>
    </row>
    <row r="44" ht="20" customHeight="1" spans="1:7">
      <c r="A44" s="35" t="s">
        <v>373</v>
      </c>
      <c r="B44" s="24" t="str">
        <f>VLOOKUP(A44,[1]sheet1!$B:$O,14,0)</f>
        <v>xupeng2@mail.sysu.edu.cn</v>
      </c>
      <c r="C44" s="24" t="str">
        <f>VLOOKUP(A44,[1]sheet1!$B:$L,11,0)</f>
        <v>徐朋</v>
      </c>
      <c r="D44" t="s">
        <v>314</v>
      </c>
      <c r="E44" s="27" t="s">
        <v>374</v>
      </c>
      <c r="G44" t="str">
        <f>VLOOKUP(C44,[3]Sheet0!$A:$C,3,0)</f>
        <v>13560360926</v>
      </c>
    </row>
    <row r="45" ht="20" customHeight="1" spans="1:7">
      <c r="A45" s="3" t="s">
        <v>285</v>
      </c>
      <c r="B45" s="24" t="str">
        <f>VLOOKUP(A45,[1]sheet1!$B:$O,14,0)</f>
        <v>lanshd@mail.sysu.edu.cn</v>
      </c>
      <c r="C45" s="24" t="str">
        <f>VLOOKUP(A45,[1]sheet1!$B:$L,11,0)</f>
        <v>蓝澍德</v>
      </c>
      <c r="D45" t="s">
        <v>314</v>
      </c>
      <c r="E45" s="27" t="s">
        <v>375</v>
      </c>
      <c r="G45" t="str">
        <f>VLOOKUP(C45,[3]Sheet0!$A:$C,3,0)</f>
        <v>15919167449</v>
      </c>
    </row>
    <row r="46" ht="20" customHeight="1" spans="1:7">
      <c r="A46" s="3" t="s">
        <v>291</v>
      </c>
      <c r="B46" s="24" t="str">
        <f>VLOOKUP(A46,[1]sheet1!$B:$O,14,0)</f>
        <v>huangning@gzzoc.com</v>
      </c>
      <c r="C46" s="24" t="str">
        <f>VLOOKUP(A46,[1]sheet1!$B:$L,11,0)</f>
        <v>黄宁</v>
      </c>
      <c r="D46" t="s">
        <v>314</v>
      </c>
      <c r="E46" s="27" t="s">
        <v>376</v>
      </c>
      <c r="G46" t="str">
        <f>VLOOKUP(C46,[3]Sheet0!$A:$C,3,0)</f>
        <v>13660093688</v>
      </c>
    </row>
    <row r="47" ht="20" customHeight="1" spans="1:7">
      <c r="A47" s="3" t="s">
        <v>294</v>
      </c>
      <c r="B47" s="24" t="str">
        <f>VLOOKUP(A47,[1]sheet1!$B:$O,14,0)</f>
        <v>zhujh@mail.sysu.edu.cn</v>
      </c>
      <c r="C47" s="24" t="str">
        <f>VLOOKUP(A47,[1]sheet1!$B:$L,11,0)</f>
        <v>朱敬欢</v>
      </c>
      <c r="D47" t="s">
        <v>314</v>
      </c>
      <c r="E47" s="27" t="s">
        <v>377</v>
      </c>
      <c r="G47" t="str">
        <f>VLOOKUP(C47,[3]Sheet0!$A:$C,3,0)</f>
        <v>13710119881</v>
      </c>
    </row>
    <row r="48" ht="20" customHeight="1" spans="1:7">
      <c r="A48" s="36" t="s">
        <v>298</v>
      </c>
      <c r="B48" s="24" t="str">
        <f>VLOOKUP(A48,[1]sheet1!$B:$O,14,0)</f>
        <v>huxzh@sysucc.org.cn</v>
      </c>
      <c r="C48" s="24" t="str">
        <f>VLOOKUP(A48,[1]sheet1!$B:$L,11,0)</f>
        <v>胡献之</v>
      </c>
      <c r="D48" t="s">
        <v>314</v>
      </c>
      <c r="E48" s="37" t="s">
        <v>378</v>
      </c>
      <c r="G48" t="str">
        <f>VLOOKUP(C48,[3]Sheet0!$A:$C,3,0)</f>
        <v>13711159287</v>
      </c>
    </row>
    <row r="49" ht="20" customHeight="1" spans="1:7">
      <c r="A49" s="2" t="s">
        <v>305</v>
      </c>
      <c r="B49" s="24" t="str">
        <f>VLOOKUP(A49,[1]sheet1!$B:$O,14,0)</f>
        <v>pengxiao@mail.sysu.edu.cn</v>
      </c>
      <c r="C49" s="24" t="s">
        <v>379</v>
      </c>
      <c r="D49" t="s">
        <v>314</v>
      </c>
      <c r="E49" s="37" t="s">
        <v>380</v>
      </c>
      <c r="G49" t="str">
        <f>VLOOKUP(C49,[3]Sheet0!$A:$C,3,0)</f>
        <v>15989236526</v>
      </c>
    </row>
    <row r="50" spans="1:3">
      <c r="A50" s="35" t="s">
        <v>9</v>
      </c>
      <c r="B50" s="29" t="s">
        <v>381</v>
      </c>
      <c r="C50" s="24" t="s">
        <v>382</v>
      </c>
    </row>
    <row r="51" ht="13.5" spans="1:1">
      <c r="A51" s="24"/>
    </row>
    <row r="52" ht="13.5" spans="1:1">
      <c r="A52" s="24"/>
    </row>
    <row r="53" ht="13.5" spans="1:1">
      <c r="A53" s="24"/>
    </row>
    <row r="54" ht="13.5" spans="1:1">
      <c r="A54" s="24"/>
    </row>
    <row r="55" ht="13.5" spans="1:1">
      <c r="A55" s="24"/>
    </row>
    <row r="56" ht="13.5" spans="1:1">
      <c r="A56" s="24"/>
    </row>
    <row r="57" ht="13.5" spans="1:1">
      <c r="A57" s="24"/>
    </row>
    <row r="58" ht="13.5" spans="1:1">
      <c r="A58" s="24"/>
    </row>
    <row r="59" ht="13.5" spans="1:1">
      <c r="A59" s="24"/>
    </row>
    <row r="60" ht="13.5" spans="1:1">
      <c r="A60" s="24"/>
    </row>
    <row r="61" ht="13.5" spans="1:1">
      <c r="A61" s="24"/>
    </row>
    <row r="62" ht="13.5" spans="1:1">
      <c r="A62" s="24"/>
    </row>
    <row r="63" ht="13.5" spans="1:1">
      <c r="A63"/>
    </row>
    <row r="64" ht="13.5" spans="1:1">
      <c r="A64"/>
    </row>
    <row r="65" ht="13.5" spans="1:1">
      <c r="A65"/>
    </row>
    <row r="66" ht="13.5" spans="1:1">
      <c r="A66"/>
    </row>
    <row r="67" ht="13.5" spans="1:1">
      <c r="A67"/>
    </row>
    <row r="68" ht="13.5" spans="1:1">
      <c r="A68"/>
    </row>
    <row r="69" ht="13.5" spans="1:1">
      <c r="A69"/>
    </row>
    <row r="70" ht="13.5" spans="1:1">
      <c r="A70"/>
    </row>
    <row r="71" ht="13.5" spans="1:1">
      <c r="A71"/>
    </row>
    <row r="72" ht="13.5" spans="1:1">
      <c r="A72"/>
    </row>
    <row r="73" ht="13.5" spans="1:1">
      <c r="A73"/>
    </row>
    <row r="74" ht="13.5" spans="1:1">
      <c r="A74"/>
    </row>
    <row r="75" ht="13.5" spans="1:1">
      <c r="A75"/>
    </row>
    <row r="76" ht="13.5" spans="1:1">
      <c r="A76"/>
    </row>
    <row r="77" ht="13.5" spans="1:1">
      <c r="A77"/>
    </row>
    <row r="78" ht="13.5" spans="1:1">
      <c r="A78"/>
    </row>
    <row r="79" ht="13.5" spans="1:1">
      <c r="A79"/>
    </row>
    <row r="80" ht="13.5" spans="1:1">
      <c r="A80"/>
    </row>
    <row r="81" ht="13.5" spans="1:1">
      <c r="A81"/>
    </row>
    <row r="82" ht="13.5" spans="1:1">
      <c r="A82"/>
    </row>
    <row r="83" ht="13.5" spans="1:1">
      <c r="A83"/>
    </row>
    <row r="84" ht="13.5" spans="1:1">
      <c r="A84"/>
    </row>
    <row r="85" ht="13.5" spans="1:1">
      <c r="A85"/>
    </row>
    <row r="86" ht="13.5" spans="1:1">
      <c r="A86"/>
    </row>
    <row r="87" ht="13.5" spans="1:1">
      <c r="A87"/>
    </row>
    <row r="88" ht="13.5" spans="1:1">
      <c r="A88"/>
    </row>
    <row r="89" ht="13.5" spans="1:1">
      <c r="A89"/>
    </row>
    <row r="90" ht="13.5" spans="1:1">
      <c r="A90"/>
    </row>
    <row r="91" ht="13.5" spans="1:1">
      <c r="A91"/>
    </row>
    <row r="92" ht="13.5" spans="1:1">
      <c r="A92"/>
    </row>
    <row r="93" ht="13.5" spans="1:1">
      <c r="A93"/>
    </row>
    <row r="94" ht="13.5" spans="1:1">
      <c r="A94"/>
    </row>
    <row r="95" ht="13.5" spans="1:1">
      <c r="A95"/>
    </row>
    <row r="96" ht="13.5" spans="1:1">
      <c r="A96"/>
    </row>
    <row r="97" ht="13.5" spans="1:1">
      <c r="A97"/>
    </row>
    <row r="98" ht="13.5" spans="1:1">
      <c r="A98"/>
    </row>
    <row r="99" ht="13.5" spans="1:1">
      <c r="A99"/>
    </row>
    <row r="100" ht="13.5" spans="1:1">
      <c r="A100"/>
    </row>
    <row r="101" ht="13.5" spans="1:1">
      <c r="A101"/>
    </row>
    <row r="102" ht="13.5" spans="1:1">
      <c r="A102"/>
    </row>
    <row r="103" ht="13.5" spans="1:1">
      <c r="A103"/>
    </row>
    <row r="104" ht="13.5" spans="1:1">
      <c r="A104"/>
    </row>
    <row r="105" ht="13.5" spans="1:1">
      <c r="A105"/>
    </row>
    <row r="106" ht="13.5" spans="1:1">
      <c r="A106"/>
    </row>
    <row r="107" ht="13.5" spans="1:1">
      <c r="A107"/>
    </row>
    <row r="108" ht="13.5" spans="1:1">
      <c r="A108"/>
    </row>
    <row r="109" ht="13.5" spans="1:1">
      <c r="A109"/>
    </row>
    <row r="110" ht="13.5" spans="1:1">
      <c r="A110"/>
    </row>
    <row r="111" ht="13.5" spans="1:1">
      <c r="A111"/>
    </row>
    <row r="112" ht="13.5" spans="1:1">
      <c r="A112"/>
    </row>
    <row r="113" ht="13.5" spans="1:1">
      <c r="A113"/>
    </row>
    <row r="114" ht="13.5" spans="1:1">
      <c r="A114"/>
    </row>
    <row r="115" ht="13.5" spans="1:1">
      <c r="A115"/>
    </row>
    <row r="116" ht="13.5" spans="1:1">
      <c r="A116"/>
    </row>
    <row r="117" ht="13.5" spans="1:1">
      <c r="A117"/>
    </row>
    <row r="118" ht="13.5" spans="1:1">
      <c r="A118"/>
    </row>
    <row r="119" ht="13.5" spans="1:1">
      <c r="A119"/>
    </row>
    <row r="120" ht="13.5" spans="1:1">
      <c r="A120"/>
    </row>
    <row r="121" ht="13.5" spans="1:1">
      <c r="A121"/>
    </row>
    <row r="122" ht="13.5" spans="1:1">
      <c r="A122"/>
    </row>
    <row r="123" ht="13.5" spans="1:1">
      <c r="A123"/>
    </row>
    <row r="124" ht="13.5" spans="1:1">
      <c r="A124"/>
    </row>
    <row r="125" ht="13.5" spans="1:1">
      <c r="A125"/>
    </row>
    <row r="126" ht="13.5" spans="1:1">
      <c r="A126"/>
    </row>
    <row r="127" ht="13.5" spans="1:1">
      <c r="A127"/>
    </row>
    <row r="128" ht="13.5" spans="1:1">
      <c r="A128"/>
    </row>
    <row r="129" ht="13.5" spans="1:1">
      <c r="A129"/>
    </row>
    <row r="130" ht="13.5" spans="1:1">
      <c r="A130"/>
    </row>
    <row r="131" ht="13.5" spans="1:1">
      <c r="A131"/>
    </row>
    <row r="132" ht="13.5" spans="1:1">
      <c r="A132"/>
    </row>
    <row r="133" ht="13.5" spans="1:1">
      <c r="A133"/>
    </row>
    <row r="134" ht="13.5" spans="1:1">
      <c r="A134"/>
    </row>
    <row r="135" ht="13.5" spans="1:1">
      <c r="A135"/>
    </row>
    <row r="136" ht="13.5" spans="1:1">
      <c r="A136"/>
    </row>
    <row r="137" ht="13.5" spans="1:1">
      <c r="A137"/>
    </row>
    <row r="138" ht="13.5" spans="1:1">
      <c r="A138"/>
    </row>
    <row r="139" ht="13.5" spans="1:1">
      <c r="A139"/>
    </row>
    <row r="140" ht="13.5" spans="1:1">
      <c r="A140"/>
    </row>
    <row r="141" ht="13.5" spans="1:1">
      <c r="A141"/>
    </row>
    <row r="142" ht="13.5" spans="1:1">
      <c r="A142"/>
    </row>
    <row r="143" ht="13.5" spans="1:1">
      <c r="A143"/>
    </row>
    <row r="144" ht="13.5" spans="1:1">
      <c r="A144"/>
    </row>
    <row r="145" ht="13.5" spans="1:1">
      <c r="A145"/>
    </row>
    <row r="146" ht="13.5" spans="1:1">
      <c r="A146"/>
    </row>
    <row r="147" ht="13.5" spans="1:1">
      <c r="A147"/>
    </row>
    <row r="148" ht="13.5" spans="1:1">
      <c r="A148"/>
    </row>
    <row r="149" ht="13.5" spans="1:1">
      <c r="A149"/>
    </row>
    <row r="150" ht="13.5" spans="1:1">
      <c r="A150"/>
    </row>
    <row r="151" ht="13.5" spans="1:1">
      <c r="A151"/>
    </row>
    <row r="152" ht="13.5" spans="1:1">
      <c r="A152"/>
    </row>
    <row r="153" ht="13.5" spans="1:1">
      <c r="A153"/>
    </row>
    <row r="154" ht="13.5" spans="1:1">
      <c r="A154"/>
    </row>
    <row r="155" ht="13.5" spans="1:1">
      <c r="A155"/>
    </row>
    <row r="156" ht="13.5" spans="1:1">
      <c r="A156"/>
    </row>
    <row r="157" ht="13.5" spans="1:1">
      <c r="A157"/>
    </row>
    <row r="158" ht="13.5" spans="1:1">
      <c r="A158"/>
    </row>
    <row r="159" ht="13.5" spans="1:1">
      <c r="A159"/>
    </row>
    <row r="160" ht="13.5" spans="1:1">
      <c r="A160"/>
    </row>
    <row r="161" ht="13.5" spans="1:1">
      <c r="A161"/>
    </row>
    <row r="162" ht="13.5" spans="1:1">
      <c r="A162"/>
    </row>
    <row r="163" ht="13.5" spans="1:1">
      <c r="A163"/>
    </row>
    <row r="164" ht="13.5" spans="1:1">
      <c r="A164"/>
    </row>
    <row r="165" ht="13.5" spans="1:1">
      <c r="A165"/>
    </row>
    <row r="166" ht="13.5" spans="1:1">
      <c r="A166"/>
    </row>
    <row r="167" ht="13.5" spans="1:1">
      <c r="A167"/>
    </row>
    <row r="168" ht="13.5" spans="1:1">
      <c r="A168"/>
    </row>
    <row r="169" ht="13.5" spans="1:1">
      <c r="A169"/>
    </row>
    <row r="170" ht="13.5" spans="1:1">
      <c r="A170"/>
    </row>
    <row r="171" ht="13.5" spans="1:1">
      <c r="A171"/>
    </row>
    <row r="172" ht="13.5" spans="1:1">
      <c r="A172"/>
    </row>
    <row r="173" ht="13.5" spans="1:1">
      <c r="A173"/>
    </row>
    <row r="174" ht="13.5" spans="1:1">
      <c r="A174"/>
    </row>
    <row r="175" ht="13.5" spans="1:1">
      <c r="A175"/>
    </row>
    <row r="176" ht="13.5" spans="1:1">
      <c r="A176"/>
    </row>
    <row r="177" ht="13.5" spans="1:1">
      <c r="A177"/>
    </row>
    <row r="178" ht="13.5" spans="1:1">
      <c r="A178"/>
    </row>
    <row r="179" ht="13.5" spans="1:1">
      <c r="A179"/>
    </row>
    <row r="180" ht="13.5" spans="1:1">
      <c r="A180"/>
    </row>
    <row r="181" ht="13.5" spans="1:1">
      <c r="A181"/>
    </row>
    <row r="182" ht="13.5" spans="1:1">
      <c r="A182"/>
    </row>
    <row r="183" ht="13.5" spans="1:1">
      <c r="A183"/>
    </row>
    <row r="184" ht="13.5" spans="1:1">
      <c r="A184"/>
    </row>
    <row r="185" ht="13.5" spans="1:1">
      <c r="A185"/>
    </row>
    <row r="186" ht="13.5" spans="1:1">
      <c r="A186"/>
    </row>
    <row r="187" ht="13.5" spans="1:1">
      <c r="A187"/>
    </row>
    <row r="188" ht="13.5" spans="1:1">
      <c r="A188"/>
    </row>
    <row r="189" ht="13.5" spans="1:1">
      <c r="A189"/>
    </row>
    <row r="190" ht="13.5" spans="1:1">
      <c r="A190"/>
    </row>
    <row r="191" ht="13.5" spans="1:1">
      <c r="A191"/>
    </row>
    <row r="192" ht="13.5" spans="1:1">
      <c r="A192"/>
    </row>
    <row r="193" ht="13.5" spans="1:1">
      <c r="A193"/>
    </row>
    <row r="194" ht="13.5" spans="1:1">
      <c r="A194"/>
    </row>
    <row r="195" ht="13.5" spans="1:1">
      <c r="A195"/>
    </row>
    <row r="196" ht="13.5" spans="1:1">
      <c r="A196"/>
    </row>
    <row r="197" ht="13.5" spans="1:1">
      <c r="A197"/>
    </row>
    <row r="198" ht="13.5" spans="1:1">
      <c r="A198"/>
    </row>
    <row r="199" ht="13.5" spans="1:1">
      <c r="A199"/>
    </row>
  </sheetData>
  <conditionalFormatting sqref="A1:A62 A200:A1048576">
    <cfRule type="duplicateValues" dxfId="0" priority="2"/>
  </conditionalFormatting>
  <hyperlinks>
    <hyperlink ref="B28" r:id="rId1" display="cainq3@mail.sysu.edu.cn"/>
    <hyperlink ref="B32" r:id="rId2" display="yehaixia@mail.sysu.edu.cn"/>
    <hyperlink ref="E2" r:id="rId3" display="\\desktop-vjftgim\E\0.人才项目\6.海外优青（废）\0.申报\2022年\11返回单位核对申报人\第一轮汇总表\材料科学与工程学院.xlsx"/>
    <hyperlink ref="E49" r:id="rId4" display="\\desktop-vjftgim\E\0.人才项目\6.海外优青（废）\0.申报\2022年\11返回单位核对申报人\第一轮汇总表\软件工程学院.xlsx"/>
    <hyperlink ref="E48" r:id="rId5" display="\\desktop-vjftgim\E\0.人才项目\6.海外优青（废）\0.申报\2022年\11返回单位核对申报人\第一轮汇总表\肿瘤防治中心（肿瘤医院、肿瘤研究所）.xlsx"/>
    <hyperlink ref="B8" r:id="rId6" display="fengyj27@mail.sysu.edu.cn"/>
    <hyperlink ref="B22" r:id="rId7" display="wangjs27@mail.sysu.edu.cn"/>
    <hyperlink ref="B7" r:id="rId8" display="zhouchj25@mail.sysu.edu.cn"/>
    <hyperlink ref="B50" r:id="rId9" display="pantch3@mail.sysu.edu.cn"/>
  </hyperlinks>
  <pageMargins left="0.700694444444445" right="0.700694444444445" top="0.751388888888889" bottom="0.751388888888889" header="0.298611111111111" footer="0.298611111111111"/>
  <pageSetup paperSize="9" scale="9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未上会人员</vt:lpstr>
      <vt:lpstr>汇总表</vt:lpstr>
      <vt:lpstr>材料提交审核</vt:lpstr>
      <vt:lpstr>意向性协议提交情况</vt:lpstr>
      <vt:lpstr>资格审查函</vt:lpstr>
      <vt:lpstr>Sheet2</vt:lpstr>
      <vt:lpstr>领域</vt:lpstr>
      <vt:lpstr>学部单位</vt:lpstr>
      <vt:lpstr>人事秘书</vt:lpstr>
      <vt:lpstr>已入职人员（和青拔合并审查）</vt:lpstr>
      <vt:lpstr>医学部单位</vt:lpstr>
      <vt:lpstr>Sheet4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</dc:creator>
  <cp:lastModifiedBy>未知</cp:lastModifiedBy>
  <dcterms:created xsi:type="dcterms:W3CDTF">2022-03-12T02:30:00Z</dcterms:created>
  <dcterms:modified xsi:type="dcterms:W3CDTF">2024-01-24T14:17:37Z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377C9573B4D5444883608BBEFDF181CF</vt:lpwstr>
  </property>
</Properties>
</file>